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CCAE9B7E-E4C1-42D8-A43D-89C02F510B25}" xr6:coauthVersionLast="41" xr6:coauthVersionMax="41" xr10:uidLastSave="{00000000-0000-0000-0000-000000000000}"/>
  <bookViews>
    <workbookView xWindow="-20325" yWindow="825" windowWidth="21225" windowHeight="10980" xr2:uid="{D4B6285A-AD43-47C4-A485-007AA4B76082}"/>
  </bookViews>
  <sheets>
    <sheet name="Ing.s pour mille habitants (T4)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" l="1"/>
  <c r="L1" i="1"/>
  <c r="K1" i="1"/>
  <c r="J1" i="1"/>
  <c r="I1" i="1"/>
  <c r="H1" i="1"/>
  <c r="G1" i="1"/>
  <c r="F1" i="1"/>
  <c r="E1" i="1"/>
  <c r="D1" i="1"/>
  <c r="C1" i="1"/>
  <c r="B1" i="1"/>
  <c r="L5" i="1" l="1"/>
  <c r="N5" i="1" s="1"/>
  <c r="K4" i="1"/>
  <c r="K6" i="1" s="1"/>
  <c r="G4" i="1"/>
  <c r="G6" i="1" s="1"/>
  <c r="C4" i="1"/>
  <c r="C6" i="1" s="1"/>
  <c r="M3" i="1"/>
  <c r="L3" i="1"/>
  <c r="L4" i="1" s="1"/>
  <c r="L6" i="1" s="1"/>
  <c r="K3" i="1"/>
  <c r="J3" i="1"/>
  <c r="I3" i="1"/>
  <c r="H3" i="1"/>
  <c r="H4" i="1" s="1"/>
  <c r="H6" i="1" s="1"/>
  <c r="G3" i="1"/>
  <c r="F3" i="1"/>
  <c r="E3" i="1"/>
  <c r="D3" i="1"/>
  <c r="D4" i="1" s="1"/>
  <c r="D6" i="1" s="1"/>
  <c r="C3" i="1"/>
  <c r="B3" i="1"/>
  <c r="N3" i="1" s="1"/>
  <c r="M2" i="1"/>
  <c r="M4" i="1" s="1"/>
  <c r="M6" i="1" s="1"/>
  <c r="L2" i="1"/>
  <c r="K2" i="1"/>
  <c r="J2" i="1"/>
  <c r="J4" i="1" s="1"/>
  <c r="J6" i="1" s="1"/>
  <c r="I2" i="1"/>
  <c r="I4" i="1" s="1"/>
  <c r="I6" i="1" s="1"/>
  <c r="H2" i="1"/>
  <c r="G2" i="1"/>
  <c r="F2" i="1"/>
  <c r="F4" i="1" s="1"/>
  <c r="F6" i="1" s="1"/>
  <c r="E2" i="1"/>
  <c r="E4" i="1" s="1"/>
  <c r="E6" i="1" s="1"/>
  <c r="D2" i="1"/>
  <c r="C2" i="1"/>
  <c r="B2" i="1"/>
  <c r="B4" i="1" s="1"/>
  <c r="B6" i="1" l="1"/>
  <c r="N4" i="1"/>
  <c r="N6" i="1" s="1"/>
  <c r="N2" i="1"/>
</calcChain>
</file>

<file path=xl/sharedStrings.xml><?xml version="1.0" encoding="utf-8"?>
<sst xmlns="http://schemas.openxmlformats.org/spreadsheetml/2006/main" count="8" uniqueCount="8">
  <si>
    <t>Ingénieurs en exercice (cat. exclusive)</t>
  </si>
  <si>
    <t>Total</t>
  </si>
  <si>
    <t>Ingénieurs résidant dans la province ou le territoire d'exercice</t>
  </si>
  <si>
    <t>Ingénieures résidant dans la province ou le territoire d'exercice</t>
  </si>
  <si>
    <t>Total — Ingénieurs résidant dans la province ou le territoire d'exercice</t>
  </si>
  <si>
    <t>*Population en milliers d’habitants</t>
  </si>
  <si>
    <t>Nombre d’ingénieurs pour mille habitants</t>
  </si>
  <si>
    <t>*Statistique Canada. Tableau 17-10-0009-01 – Estimations de la population, trimestrielles (TR4 2018). [Consulté le 12 juin 2019]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</si>
</sst>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right"/>
    </xf>
    <xf numFmtId="0" fontId="0" fillId="3" borderId="4" xfId="1" applyNumberFormat="1" applyFont="1" applyFill="1" applyBorder="1" applyAlignment="1">
      <alignment horizontal="left"/>
    </xf>
    <xf numFmtId="164" fontId="0" fillId="3" borderId="4" xfId="1" applyFont="1" applyFill="1" applyBorder="1" applyAlignment="1">
      <alignment horizontal="right"/>
    </xf>
    <xf numFmtId="166" fontId="3" fillId="4" borderId="3" xfId="1" applyNumberFormat="1" applyFont="1" applyFill="1" applyBorder="1" applyAlignment="1">
      <alignment horizontal="right"/>
    </xf>
    <xf numFmtId="43" fontId="0" fillId="0" borderId="0" xfId="0" applyNumberForma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sandra.polyzou\AppData\Local\Microsoft\Windows\INetCache\Content.Outlook\DWR3UTE1\2018%20Membership%20Tables_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s_fr_all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égorie de membres (T1)"/>
      <sheetName val="30 en 30 (T2)"/>
      <sheetName val="Ing.s nouvellement titulaires"/>
      <sheetName val="Résidence (T3)"/>
      <sheetName val="Ing.s pour mille habitants (T4)"/>
    </sheetNames>
    <sheetDataSet>
      <sheetData sheetId="0">
        <row r="1">
          <cell r="B1" t="str">
            <v>EGBC</v>
          </cell>
        </row>
      </sheetData>
      <sheetData sheetId="1"/>
      <sheetData sheetId="2"/>
      <sheetData sheetId="3">
        <row r="2">
          <cell r="B2">
            <v>12888</v>
          </cell>
          <cell r="C2">
            <v>32710</v>
          </cell>
          <cell r="D2">
            <v>3240</v>
          </cell>
          <cell r="E2">
            <v>2971</v>
          </cell>
          <cell r="F2">
            <v>50711</v>
          </cell>
          <cell r="G2">
            <v>37631</v>
          </cell>
          <cell r="H2">
            <v>2467</v>
          </cell>
          <cell r="I2">
            <v>2710</v>
          </cell>
          <cell r="J2">
            <v>257</v>
          </cell>
          <cell r="K2">
            <v>1873</v>
          </cell>
          <cell r="L2">
            <v>149</v>
          </cell>
          <cell r="M2">
            <v>130</v>
          </cell>
        </row>
        <row r="3">
          <cell r="B3">
            <v>2027</v>
          </cell>
          <cell r="C3">
            <v>6018</v>
          </cell>
          <cell r="D3">
            <v>549</v>
          </cell>
          <cell r="E3">
            <v>445</v>
          </cell>
          <cell r="F3">
            <v>7697</v>
          </cell>
          <cell r="G3">
            <v>6607</v>
          </cell>
          <cell r="H3">
            <v>387</v>
          </cell>
          <cell r="I3">
            <v>468</v>
          </cell>
          <cell r="J3">
            <v>41</v>
          </cell>
          <cell r="K3">
            <v>364</v>
          </cell>
          <cell r="L3">
            <v>24</v>
          </cell>
          <cell r="M3">
            <v>27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égorie de membres (T1)"/>
      <sheetName val="30 en 30 (T2)"/>
      <sheetName val="Ing.s nouvellement titulaires"/>
      <sheetName val="Résidence (T3)"/>
      <sheetName val="Ing.s pour mille habitants (T4)"/>
    </sheetNames>
    <sheetDataSet>
      <sheetData sheetId="0">
        <row r="1">
          <cell r="B1" t="str">
            <v>EGBC</v>
          </cell>
          <cell r="C1" t="str">
            <v>APEGA</v>
          </cell>
          <cell r="D1" t="str">
            <v>APEGS</v>
          </cell>
          <cell r="E1" t="str">
            <v>Engineers Manitoba</v>
          </cell>
          <cell r="F1" t="str">
            <v>PEO</v>
          </cell>
          <cell r="G1" t="str">
            <v>OIQ</v>
          </cell>
          <cell r="H1" t="str">
            <v>Ingénieurs et géoscientifiques
Nouveau-Brunswick</v>
          </cell>
          <cell r="I1" t="str">
            <v>Engineers Nova Scotia</v>
          </cell>
          <cell r="J1" t="str">
            <v>Engineers PEI</v>
          </cell>
          <cell r="K1" t="str">
            <v>PEGNL</v>
          </cell>
          <cell r="L1" t="str">
            <v>NAPEG</v>
          </cell>
          <cell r="M1" t="str">
            <v>Engineers Yukon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327B-9CF2-4AA5-A099-ED7A681CF6B3}">
  <dimension ref="A1:N10"/>
  <sheetViews>
    <sheetView tabSelected="1" workbookViewId="0">
      <selection activeCell="E9" sqref="E9"/>
    </sheetView>
  </sheetViews>
  <sheetFormatPr defaultColWidth="8.85546875" defaultRowHeight="15" x14ac:dyDescent="0.25"/>
  <cols>
    <col min="1" max="1" width="53.42578125" customWidth="1"/>
    <col min="2" max="7" width="10.42578125" customWidth="1"/>
    <col min="8" max="8" width="11.85546875" customWidth="1"/>
    <col min="9" max="14" width="10.42578125" customWidth="1"/>
  </cols>
  <sheetData>
    <row r="1" spans="1:14" ht="78" customHeight="1" thickBot="1" x14ac:dyDescent="0.3">
      <c r="A1" s="1" t="s">
        <v>0</v>
      </c>
      <c r="B1" s="2" t="str">
        <f>'[2]Catégorie de membres (T1)'!B1</f>
        <v>EGBC</v>
      </c>
      <c r="C1" s="2" t="str">
        <f>'[2]Catégorie de membres (T1)'!C1</f>
        <v>APEGA</v>
      </c>
      <c r="D1" s="2" t="str">
        <f>'[2]Catégorie de membres (T1)'!D1</f>
        <v>APEGS</v>
      </c>
      <c r="E1" s="2" t="str">
        <f>'[2]Catégorie de membres (T1)'!E1</f>
        <v>Engineers Manitoba</v>
      </c>
      <c r="F1" s="2" t="str">
        <f>'[2]Catégorie de membres (T1)'!F1</f>
        <v>PEO</v>
      </c>
      <c r="G1" s="2" t="str">
        <f>'[2]Catégorie de membres (T1)'!G1</f>
        <v>OIQ</v>
      </c>
      <c r="H1" s="2" t="str">
        <f>'[2]Catégorie de membres (T1)'!H1</f>
        <v>Ingénieurs et géoscientifiques
Nouveau-Brunswick</v>
      </c>
      <c r="I1" s="2" t="str">
        <f>'[2]Catégorie de membres (T1)'!I1</f>
        <v>Engineers Nova Scotia</v>
      </c>
      <c r="J1" s="2" t="str">
        <f>'[2]Catégorie de membres (T1)'!J1</f>
        <v>Engineers PEI</v>
      </c>
      <c r="K1" s="2" t="str">
        <f>'[2]Catégorie de membres (T1)'!K1</f>
        <v>PEGNL</v>
      </c>
      <c r="L1" s="2" t="str">
        <f>'[2]Catégorie de membres (T1)'!L1</f>
        <v>NAPEG</v>
      </c>
      <c r="M1" s="2" t="str">
        <f>'[2]Catégorie de membres (T1)'!M1</f>
        <v>Engineers Yukon</v>
      </c>
      <c r="N1" s="3" t="s">
        <v>1</v>
      </c>
    </row>
    <row r="2" spans="1:14" ht="31.5" thickTop="1" thickBot="1" x14ac:dyDescent="0.3">
      <c r="A2" s="4" t="s">
        <v>2</v>
      </c>
      <c r="B2" s="5">
        <f>'[1]Résidence (T3)'!B2</f>
        <v>12888</v>
      </c>
      <c r="C2" s="5">
        <f>'[1]Résidence (T3)'!C2</f>
        <v>32710</v>
      </c>
      <c r="D2" s="5">
        <f>'[1]Résidence (T3)'!D2</f>
        <v>3240</v>
      </c>
      <c r="E2" s="5">
        <f>'[1]Résidence (T3)'!E2</f>
        <v>2971</v>
      </c>
      <c r="F2" s="5">
        <f>'[1]Résidence (T3)'!F2</f>
        <v>50711</v>
      </c>
      <c r="G2" s="5">
        <f>'[1]Résidence (T3)'!G2</f>
        <v>37631</v>
      </c>
      <c r="H2" s="5">
        <f>'[1]Résidence (T3)'!H2</f>
        <v>2467</v>
      </c>
      <c r="I2" s="5">
        <f>'[1]Résidence (T3)'!I2</f>
        <v>2710</v>
      </c>
      <c r="J2" s="5">
        <f>'[1]Résidence (T3)'!J2</f>
        <v>257</v>
      </c>
      <c r="K2" s="5">
        <f>'[1]Résidence (T3)'!K2</f>
        <v>1873</v>
      </c>
      <c r="L2" s="5">
        <f>'[1]Résidence (T3)'!L2</f>
        <v>149</v>
      </c>
      <c r="M2" s="5">
        <f>'[1]Résidence (T3)'!M2</f>
        <v>130</v>
      </c>
      <c r="N2" s="5">
        <f>SUM(B2:M2)</f>
        <v>147737</v>
      </c>
    </row>
    <row r="3" spans="1:14" ht="31.5" thickTop="1" thickBot="1" x14ac:dyDescent="0.3">
      <c r="A3" s="4" t="s">
        <v>3</v>
      </c>
      <c r="B3" s="5">
        <f>'[1]Résidence (T3)'!B3</f>
        <v>2027</v>
      </c>
      <c r="C3" s="5">
        <f>'[1]Résidence (T3)'!C3</f>
        <v>6018</v>
      </c>
      <c r="D3" s="5">
        <f>'[1]Résidence (T3)'!D3</f>
        <v>549</v>
      </c>
      <c r="E3" s="5">
        <f>'[1]Résidence (T3)'!E3</f>
        <v>445</v>
      </c>
      <c r="F3" s="5">
        <f>'[1]Résidence (T3)'!F3</f>
        <v>7697</v>
      </c>
      <c r="G3" s="5">
        <f>'[1]Résidence (T3)'!G3</f>
        <v>6607</v>
      </c>
      <c r="H3" s="5">
        <f>'[1]Résidence (T3)'!H3</f>
        <v>387</v>
      </c>
      <c r="I3" s="5">
        <f>'[1]Résidence (T3)'!I3</f>
        <v>468</v>
      </c>
      <c r="J3" s="5">
        <f>'[1]Résidence (T3)'!J3</f>
        <v>41</v>
      </c>
      <c r="K3" s="5">
        <f>'[1]Résidence (T3)'!K3</f>
        <v>364</v>
      </c>
      <c r="L3" s="5">
        <f>'[1]Résidence (T3)'!L3</f>
        <v>24</v>
      </c>
      <c r="M3" s="5">
        <f>'[1]Résidence (T3)'!M3</f>
        <v>27</v>
      </c>
      <c r="N3" s="6">
        <f>SUM(B3:M3)</f>
        <v>24654</v>
      </c>
    </row>
    <row r="4" spans="1:14" ht="31.5" thickTop="1" thickBot="1" x14ac:dyDescent="0.3">
      <c r="A4" s="7" t="s">
        <v>4</v>
      </c>
      <c r="B4" s="8">
        <f>SUM(B2,B3)</f>
        <v>14915</v>
      </c>
      <c r="C4" s="8">
        <f t="shared" ref="C4:M4" si="0">SUM(C2,C3)</f>
        <v>38728</v>
      </c>
      <c r="D4" s="8">
        <f t="shared" si="0"/>
        <v>3789</v>
      </c>
      <c r="E4" s="8">
        <f t="shared" si="0"/>
        <v>3416</v>
      </c>
      <c r="F4" s="8">
        <f t="shared" si="0"/>
        <v>58408</v>
      </c>
      <c r="G4" s="8">
        <f t="shared" si="0"/>
        <v>44238</v>
      </c>
      <c r="H4" s="8">
        <f t="shared" si="0"/>
        <v>2854</v>
      </c>
      <c r="I4" s="8">
        <f t="shared" si="0"/>
        <v>3178</v>
      </c>
      <c r="J4" s="8">
        <f t="shared" si="0"/>
        <v>298</v>
      </c>
      <c r="K4" s="8">
        <f t="shared" si="0"/>
        <v>2237</v>
      </c>
      <c r="L4" s="8">
        <f t="shared" si="0"/>
        <v>173</v>
      </c>
      <c r="M4" s="8">
        <f t="shared" si="0"/>
        <v>157</v>
      </c>
      <c r="N4" s="8">
        <f>SUM(B4:M4)</f>
        <v>172391</v>
      </c>
    </row>
    <row r="5" spans="1:14" ht="16.5" thickTop="1" thickBot="1" x14ac:dyDescent="0.3">
      <c r="A5" s="9" t="s">
        <v>5</v>
      </c>
      <c r="B5" s="10">
        <v>5016.32</v>
      </c>
      <c r="C5" s="10">
        <v>4330.21</v>
      </c>
      <c r="D5" s="10">
        <v>1165.9000000000001</v>
      </c>
      <c r="E5" s="10">
        <v>1356.84</v>
      </c>
      <c r="F5" s="10">
        <v>14411.42</v>
      </c>
      <c r="G5" s="10">
        <v>8421.7000000000007</v>
      </c>
      <c r="H5" s="10">
        <v>772.24</v>
      </c>
      <c r="I5" s="10">
        <v>964.69</v>
      </c>
      <c r="J5" s="10">
        <v>154.75</v>
      </c>
      <c r="K5" s="10">
        <v>525.07000000000005</v>
      </c>
      <c r="L5" s="10">
        <f>44.45+38.65</f>
        <v>83.1</v>
      </c>
      <c r="M5" s="10">
        <v>40.33</v>
      </c>
      <c r="N5" s="10">
        <f>SUM(B5:M5)</f>
        <v>37242.57</v>
      </c>
    </row>
    <row r="6" spans="1:14" ht="16.5" thickTop="1" thickBot="1" x14ac:dyDescent="0.3">
      <c r="A6" s="7" t="s">
        <v>6</v>
      </c>
      <c r="B6" s="11">
        <f>B4/B5</f>
        <v>2.9732951645828019</v>
      </c>
      <c r="C6" s="11">
        <f t="shared" ref="C6:N6" si="1">C4/C5</f>
        <v>8.9436770964918555</v>
      </c>
      <c r="D6" s="11">
        <f t="shared" si="1"/>
        <v>3.2498499013637532</v>
      </c>
      <c r="E6" s="11">
        <f t="shared" si="1"/>
        <v>2.5176144571209575</v>
      </c>
      <c r="F6" s="11">
        <f t="shared" si="1"/>
        <v>4.0528969386777982</v>
      </c>
      <c r="G6" s="11">
        <f t="shared" si="1"/>
        <v>5.2528586864884756</v>
      </c>
      <c r="H6" s="11">
        <f t="shared" si="1"/>
        <v>3.6957422562933804</v>
      </c>
      <c r="I6" s="11">
        <f t="shared" si="1"/>
        <v>3.2943225284806514</v>
      </c>
      <c r="J6" s="11">
        <f t="shared" si="1"/>
        <v>1.925686591276252</v>
      </c>
      <c r="K6" s="11">
        <f t="shared" si="1"/>
        <v>4.2603843297084198</v>
      </c>
      <c r="L6" s="11">
        <f t="shared" si="1"/>
        <v>2.0818291215403129</v>
      </c>
      <c r="M6" s="11">
        <f>M4/M5</f>
        <v>3.8928837093974709</v>
      </c>
      <c r="N6" s="11">
        <f t="shared" si="1"/>
        <v>4.6288695973451883</v>
      </c>
    </row>
    <row r="7" spans="1:14" ht="15.75" thickTop="1" x14ac:dyDescent="0.25">
      <c r="A7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10" spans="1:14" x14ac:dyDescent="0.25">
      <c r="H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Ing.s pour mille habitants (T4)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2019-11-12T18:38:10Z</dcterms:created>
  <dcterms:modified xsi:type="dcterms:W3CDTF">2019-11-13T13:36:50Z</dcterms:modified>
</cp:coreProperties>
</file>