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oonian\Work Folders\Documents\Personal\Zirc of tomorrow\Finalised Files\"/>
    </mc:Choice>
  </mc:AlternateContent>
  <xr:revisionPtr revIDLastSave="0" documentId="13_ncr:1_{4050DB3D-A97B-4AFC-B090-5BA8448A1B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_U.1.1" sheetId="1" r:id="rId1"/>
    <sheet name="Table_U.1.2" sheetId="2" r:id="rId2"/>
    <sheet name="Table_U.1.3" sheetId="3" r:id="rId3"/>
    <sheet name="Table_U.1.4" sheetId="4" state="hidden" r:id="rId4"/>
  </sheets>
  <externalReferences>
    <externalReference r:id="rId5"/>
    <externalReference r:id="rId6"/>
    <externalReference r:id="rId7"/>
  </externalReferences>
  <definedNames>
    <definedName name="Table_U.1.1">'Table_U.1.1'!$A$1:$C$18</definedName>
    <definedName name="Table_U.1.2">'Table_U.1.2'!$A$1:$D$33</definedName>
    <definedName name="Table_U.1.3">'Table_U.1.3'!$A$1:$D$18</definedName>
    <definedName name="Table_U.1.4">'Table_U.1.4'!$A$1:$C$17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2" l="1"/>
  <c r="E17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2" i="3"/>
  <c r="C31" i="2"/>
  <c r="B31" i="2"/>
  <c r="E17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2" i="1"/>
  <c r="D31" i="2" l="1"/>
  <c r="D17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2" i="3"/>
  <c r="C30" i="2"/>
  <c r="B30" i="2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D30" i="2" l="1"/>
  <c r="C9" i="1"/>
  <c r="C17" i="3" l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" i="2"/>
  <c r="C3" i="1"/>
  <c r="C4" i="1"/>
  <c r="C5" i="1"/>
  <c r="C6" i="1"/>
  <c r="C7" i="1"/>
  <c r="C8" i="1"/>
  <c r="C10" i="1"/>
  <c r="C11" i="1"/>
  <c r="C12" i="1"/>
  <c r="C13" i="1"/>
  <c r="C15" i="1"/>
  <c r="C14" i="1"/>
  <c r="C16" i="1"/>
  <c r="C2" i="1"/>
  <c r="C17" i="1" l="1"/>
  <c r="B29" i="2" s="1"/>
  <c r="D29" i="2" s="1"/>
  <c r="B17" i="1"/>
  <c r="B1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Domsy</author>
  </authors>
  <commentList>
    <comment ref="B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Matthew Domsy:</t>
        </r>
        <r>
          <rPr>
            <sz val="9"/>
            <color indexed="81"/>
            <rFont val="Tahoma"/>
            <family val="2"/>
          </rPr>
          <t xml:space="preserve">
Changes to Institution and Program are likely for 2018</t>
        </r>
      </text>
    </comment>
  </commentList>
</comments>
</file>

<file path=xl/sharedStrings.xml><?xml version="1.0" encoding="utf-8"?>
<sst xmlns="http://schemas.openxmlformats.org/spreadsheetml/2006/main" count="73" uniqueCount="48">
  <si>
    <t>Discipline</t>
  </si>
  <si>
    <t>Biosystems</t>
  </si>
  <si>
    <t>Chemical</t>
  </si>
  <si>
    <t>Civil</t>
  </si>
  <si>
    <t>Computer</t>
  </si>
  <si>
    <t>Electrical</t>
  </si>
  <si>
    <t>Engineering Physics</t>
  </si>
  <si>
    <t>Environmental</t>
  </si>
  <si>
    <t>Geological</t>
  </si>
  <si>
    <t>Industrial or Manufacturing</t>
  </si>
  <si>
    <t>Materials or Metallurgical</t>
  </si>
  <si>
    <t>Mechanical</t>
  </si>
  <si>
    <t>Mining or Mineral</t>
  </si>
  <si>
    <t>Software</t>
  </si>
  <si>
    <t>Other</t>
  </si>
  <si>
    <t>Year One/Two Common Year</t>
  </si>
  <si>
    <t>TOTAL</t>
  </si>
  <si>
    <t>Year</t>
  </si>
  <si>
    <t>Total enrolment</t>
  </si>
  <si>
    <t>Female-idenitfied enrolment</t>
  </si>
  <si>
    <t>Percent of total</t>
  </si>
  <si>
    <t>Total female-identified undergraduate enrolment in accredited engineering programs: 1991 to 2020</t>
  </si>
  <si>
    <t>Institution</t>
  </si>
  <si>
    <t>Program</t>
  </si>
  <si>
    <t>BCIT</t>
  </si>
  <si>
    <t>Mineral and Mining Exploration Engineering</t>
  </si>
  <si>
    <t>Concordia</t>
  </si>
  <si>
    <t>Aerospace Engineering</t>
  </si>
  <si>
    <t>Laurentian</t>
  </si>
  <si>
    <t>Civil Engineering</t>
  </si>
  <si>
    <t>McGill</t>
  </si>
  <si>
    <t>Bioengineering</t>
  </si>
  <si>
    <t>BioResource Engineering</t>
  </si>
  <si>
    <t>McMaster</t>
  </si>
  <si>
    <t>Biomedical Engineering</t>
  </si>
  <si>
    <t>UOIT</t>
  </si>
  <si>
    <t>Energy Systems Engineering</t>
  </si>
  <si>
    <t>Mechatronics Engineering</t>
  </si>
  <si>
    <t>UQAT</t>
  </si>
  <si>
    <t>Génie électrique</t>
  </si>
  <si>
    <t>UQO</t>
  </si>
  <si>
    <t>Waterloo</t>
  </si>
  <si>
    <t>York</t>
  </si>
  <si>
    <t>Mechanical Engineering</t>
  </si>
  <si>
    <t>Year One - Common</t>
  </si>
  <si>
    <t>Total 2018 undergraduate enrolment in engineering programs, which will be seeking accreditation</t>
  </si>
  <si>
    <t>Total undergraduate enrolment in accredited engineering programs by discipline: 2017 to 2022</t>
  </si>
  <si>
    <t>Total female-identified undergraduate enrolment in accredited engineering programs: 2017 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</si>
</sst>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">
    <xf numFmtId="0" fontId="0" fillId="0" borderId="0" xfId="0"/>
    <xf numFmtId="3" fontId="0" fillId="0" borderId="0" xfId="0" applyNumberFormat="1"/>
    <xf numFmtId="164" fontId="0" fillId="0" borderId="0" xfId="0" applyNumberFormat="1"/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gineerscanada.sharepoint.com/sp/OAM/CAP/2019%20Enrol%20UG%20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gineerscanada.sharepoint.com/sp/OAM/CAP/Enrolment%20master%20file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gineerscanada.sharepoint.com/sp/OAM/CAP/Enrolment%20survey%202021%20Master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G All"/>
      <sheetName val="UG NonCoOp"/>
      <sheetName val="UG CoOp"/>
      <sheetName val="Total UG&amp;G by HEI"/>
      <sheetName val="HEI AB"/>
      <sheetName val="HEI BC"/>
      <sheetName val="HEI MB"/>
      <sheetName val="HEI NB"/>
      <sheetName val="HEI NL"/>
      <sheetName val="HEI NS"/>
      <sheetName val="HEI ON"/>
      <sheetName val="HEI PE"/>
      <sheetName val="HEI QC"/>
      <sheetName val="HEI SK"/>
      <sheetName val="UG by Discipline"/>
      <sheetName val="UG by Province"/>
      <sheetName val="UG by Institution"/>
      <sheetName val="UG by Region"/>
      <sheetName val="FY CoOp"/>
      <sheetName val="FY All"/>
      <sheetName val="FY NonCoOp"/>
      <sheetName val="UG&amp;FY by Region&amp;HEI"/>
      <sheetName val="UG&amp;FY PercentFEM by Region&amp;HEI"/>
      <sheetName val="ProgNames Grouped"/>
      <sheetName val="Flagged"/>
      <sheetName val="Troubleshooting Groups 1"/>
      <sheetName val="Troubleshooting Groups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Q2">
            <v>2365.8639999999996</v>
          </cell>
        </row>
        <row r="3">
          <cell r="Q3">
            <v>6451.2246000000005</v>
          </cell>
        </row>
        <row r="4">
          <cell r="Q4">
            <v>12978.043</v>
          </cell>
        </row>
        <row r="5">
          <cell r="Q5">
            <v>6451.1739999999991</v>
          </cell>
        </row>
        <row r="6">
          <cell r="Q6">
            <v>12128.744000000002</v>
          </cell>
        </row>
        <row r="7">
          <cell r="Q7">
            <v>2346.2259999999997</v>
          </cell>
        </row>
        <row r="8">
          <cell r="Q8">
            <v>1246.9349999999999</v>
          </cell>
        </row>
        <row r="9">
          <cell r="Q9">
            <v>608.52</v>
          </cell>
        </row>
        <row r="10">
          <cell r="Q10">
            <v>3369.6849999999999</v>
          </cell>
        </row>
        <row r="11">
          <cell r="Q11">
            <v>884.59699999999998</v>
          </cell>
        </row>
        <row r="12">
          <cell r="Q12">
            <v>20275.381500000003</v>
          </cell>
        </row>
        <row r="13">
          <cell r="Q13">
            <v>1105.71</v>
          </cell>
        </row>
        <row r="14">
          <cell r="Q14">
            <v>3159.1774999999998</v>
          </cell>
        </row>
        <row r="15">
          <cell r="Q15">
            <v>6393.98</v>
          </cell>
        </row>
        <row r="16">
          <cell r="Q16">
            <v>9476.3580000000002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rolment Original do not edit"/>
      <sheetName val="Enrolment master file"/>
      <sheetName val="NonCoop"/>
      <sheetName val="Coop"/>
      <sheetName val="Total UG Enrolment by HEI"/>
      <sheetName val="Total UG Enrol by discipline"/>
      <sheetName val="Total UG Enrol by Region"/>
      <sheetName val="Total UG Enrol by School Size"/>
      <sheetName val="Total UG Enrol by Province"/>
      <sheetName val="Total UG Enrol by Disc&amp;Prov"/>
      <sheetName val="Total UG Fem Enrol by Disc&amp;Prov"/>
      <sheetName val="Total UG Enrol by HEI&amp;Disc"/>
      <sheetName val="Total UG Fem Enrol by HEI&amp;Disc"/>
      <sheetName val="Indigenous UG"/>
      <sheetName val="Course"/>
      <sheetName val="Research"/>
      <sheetName val="Doctoral"/>
      <sheetName val="Total G Enrolment by HEI"/>
      <sheetName val="Total G Enrolment by discipline"/>
      <sheetName val="Total G Enrol by Region"/>
      <sheetName val="Total G Enrol by School Size"/>
      <sheetName val="Total G FT Enrol Dom &amp; Inter"/>
      <sheetName val="Total G PT Enrol Dom &amp; Inte"/>
      <sheetName val="Total G Enrol by Prov"/>
      <sheetName val="Total G Fem Enrol by Prov "/>
      <sheetName val="Total G Inter Enrol by Prov"/>
      <sheetName val="Total G Enrol by Disc&amp;Prov"/>
      <sheetName val="Total G Fem Enrol by Disc&amp;Prov"/>
      <sheetName val="Total FT G by HEI&amp;Disc"/>
      <sheetName val="Total PT G by HEI&amp;Disc "/>
      <sheetName val="Total FT FEM G by HEI&amp;Disc "/>
      <sheetName val="Total PT  FEM G by HEI&amp;Disc "/>
      <sheetName val="Total UG + G by school size"/>
      <sheetName val="Total UG + G Enrol by HEI"/>
      <sheetName val="Indigenous G"/>
      <sheetName val="Constants"/>
    </sheetNames>
    <sheetDataSet>
      <sheetData sheetId="0"/>
      <sheetData sheetId="1"/>
      <sheetData sheetId="2"/>
      <sheetData sheetId="3"/>
      <sheetData sheetId="4">
        <row r="1">
          <cell r="A1" t="str">
            <v>HEI Name</v>
          </cell>
        </row>
      </sheetData>
      <sheetData sheetId="5">
        <row r="2">
          <cell r="D2">
            <v>2693.2899000000002</v>
          </cell>
          <cell r="G2">
            <v>1351.3130000000001</v>
          </cell>
        </row>
        <row r="3">
          <cell r="D3">
            <v>6099.2304999999997</v>
          </cell>
          <cell r="G3">
            <v>2525.8339999999998</v>
          </cell>
        </row>
        <row r="4">
          <cell r="D4">
            <v>12208.996500000001</v>
          </cell>
          <cell r="G4">
            <v>3309.7850000000003</v>
          </cell>
        </row>
        <row r="5">
          <cell r="D5">
            <v>7389.363800000001</v>
          </cell>
          <cell r="G5">
            <v>1230.125</v>
          </cell>
        </row>
        <row r="6">
          <cell r="D6">
            <v>10782.820699999998</v>
          </cell>
          <cell r="G6">
            <v>1784.8424999999997</v>
          </cell>
        </row>
        <row r="7">
          <cell r="D7">
            <v>1335.4067999999997</v>
          </cell>
          <cell r="G7">
            <v>264.18299999999999</v>
          </cell>
        </row>
        <row r="8">
          <cell r="D8">
            <v>1965.3644000000004</v>
          </cell>
          <cell r="G8">
            <v>692.67499999999995</v>
          </cell>
        </row>
        <row r="9">
          <cell r="D9">
            <v>603.49479999999994</v>
          </cell>
          <cell r="G9">
            <v>234.3</v>
          </cell>
        </row>
        <row r="10">
          <cell r="D10">
            <v>3270.8858</v>
          </cell>
          <cell r="G10">
            <v>1050.7129999999997</v>
          </cell>
        </row>
        <row r="11">
          <cell r="D11">
            <v>884.51890000000003</v>
          </cell>
          <cell r="G11">
            <v>266.589</v>
          </cell>
        </row>
        <row r="12">
          <cell r="D12">
            <v>19190.2127</v>
          </cell>
          <cell r="G12">
            <v>3092.7669999999998</v>
          </cell>
        </row>
        <row r="13">
          <cell r="D13">
            <v>948.11979999999994</v>
          </cell>
          <cell r="G13">
            <v>159.22999999999999</v>
          </cell>
        </row>
        <row r="14">
          <cell r="D14">
            <v>6878.2599999999993</v>
          </cell>
          <cell r="G14">
            <v>1075.9989999999998</v>
          </cell>
        </row>
        <row r="15">
          <cell r="D15">
            <v>4681.7802000000001</v>
          </cell>
          <cell r="G15">
            <v>1225.163</v>
          </cell>
        </row>
        <row r="16">
          <cell r="D16">
            <v>9341.4114999999983</v>
          </cell>
          <cell r="G16">
            <v>2357.578</v>
          </cell>
        </row>
        <row r="19">
          <cell r="D19">
            <v>88273.156299999988</v>
          </cell>
          <cell r="G19">
            <v>20621.0965</v>
          </cell>
        </row>
      </sheetData>
      <sheetData sheetId="6"/>
      <sheetData sheetId="7"/>
      <sheetData sheetId="8">
        <row r="2">
          <cell r="D2">
            <v>8127.9997000000003</v>
          </cell>
        </row>
      </sheetData>
      <sheetData sheetId="9">
        <row r="2">
          <cell r="B2">
            <v>0</v>
          </cell>
        </row>
      </sheetData>
      <sheetData sheetId="10">
        <row r="2">
          <cell r="B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HEI Name</v>
          </cell>
        </row>
      </sheetData>
      <sheetData sheetId="18">
        <row r="2">
          <cell r="D2">
            <v>633.02033333333327</v>
          </cell>
        </row>
      </sheetData>
      <sheetData sheetId="19"/>
      <sheetData sheetId="20"/>
      <sheetData sheetId="21">
        <row r="2">
          <cell r="B2">
            <v>4254.2505666666657</v>
          </cell>
        </row>
      </sheetData>
      <sheetData sheetId="22">
        <row r="2">
          <cell r="B2">
            <v>1152.6733999999997</v>
          </cell>
        </row>
      </sheetData>
      <sheetData sheetId="23">
        <row r="2">
          <cell r="B2">
            <v>1761.5999000000002</v>
          </cell>
        </row>
      </sheetData>
      <sheetData sheetId="24">
        <row r="2">
          <cell r="B2">
            <v>498.1</v>
          </cell>
        </row>
      </sheetData>
      <sheetData sheetId="25">
        <row r="2">
          <cell r="B2">
            <v>1150.2</v>
          </cell>
        </row>
      </sheetData>
      <sheetData sheetId="26">
        <row r="2">
          <cell r="B2">
            <v>99.7</v>
          </cell>
        </row>
      </sheetData>
      <sheetData sheetId="27">
        <row r="2">
          <cell r="B2">
            <v>43.7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nCoop"/>
      <sheetName val="Coop"/>
      <sheetName val="Total UG Enrolment by HEI"/>
      <sheetName val="Total UG Enrol by discipline"/>
      <sheetName val="Total UG Enrol by Region"/>
      <sheetName val="Total UG Enrol by School Size"/>
      <sheetName val="Total UG Enrol by Province"/>
      <sheetName val="Total UG Enrol by Disc&amp;Prov"/>
      <sheetName val="Total UG Fem Enrol by Disc&amp;Prov"/>
      <sheetName val="Total UG Enrol by HEI&amp;Disc"/>
      <sheetName val="Total UG Fem Enrol by HEI&amp;Disc"/>
      <sheetName val="Indigenous UG"/>
      <sheetName val="Indigenous UG by Disc"/>
      <sheetName val="Indigenous UG by Province"/>
      <sheetName val="Course"/>
      <sheetName val="Research"/>
      <sheetName val="Doctoral"/>
      <sheetName val="Total G Enrolment by HEI"/>
      <sheetName val="Total G Enrolment by discipline"/>
      <sheetName val="Total G Enrol by Region"/>
      <sheetName val="Total G Enrol by School Size"/>
      <sheetName val="Total G FT Enrol Dom &amp; Inter"/>
      <sheetName val="Total G PT Enrol Dom &amp; Inte"/>
      <sheetName val="Total G Enrol by Prov"/>
      <sheetName val="Total G Fem Enrol by Prov "/>
      <sheetName val="Total G Inter Enrol by Prov"/>
      <sheetName val="Total G Enrol by Disc&amp;Prov"/>
      <sheetName val="Total G Fem Enrol by Disc&amp;Prov"/>
      <sheetName val="Total FT G by HEI&amp;Disc"/>
      <sheetName val="Total PT G by HEI&amp;Disc "/>
      <sheetName val="Total FT FEM G by HEI&amp;Disc "/>
      <sheetName val="Total PT  FEM G by HEI&amp;Disc "/>
      <sheetName val="Total UG + G by school size"/>
      <sheetName val="Total UG + G Enrol by HEI"/>
      <sheetName val="Indigenous G"/>
      <sheetName val="Constants"/>
    </sheetNames>
    <sheetDataSet>
      <sheetData sheetId="0" refreshError="1"/>
      <sheetData sheetId="1" refreshError="1"/>
      <sheetData sheetId="2" refreshError="1"/>
      <sheetData sheetId="3" refreshError="1">
        <row r="2">
          <cell r="D2">
            <v>2969.25</v>
          </cell>
          <cell r="G2">
            <v>1577.57</v>
          </cell>
        </row>
        <row r="3">
          <cell r="D3">
            <v>5939.9009999999998</v>
          </cell>
          <cell r="G3">
            <v>2507.9689999999996</v>
          </cell>
        </row>
        <row r="4">
          <cell r="D4">
            <v>11978.761</v>
          </cell>
          <cell r="G4">
            <v>3429.5309999999999</v>
          </cell>
        </row>
        <row r="5">
          <cell r="D5">
            <v>8191.93</v>
          </cell>
          <cell r="G5">
            <v>1408.2000000000003</v>
          </cell>
        </row>
        <row r="6">
          <cell r="D6">
            <v>10650.944</v>
          </cell>
          <cell r="G6">
            <v>1904.4680000000008</v>
          </cell>
        </row>
        <row r="7">
          <cell r="D7">
            <v>1395.5900000000001</v>
          </cell>
          <cell r="G7">
            <v>309.27</v>
          </cell>
        </row>
        <row r="8">
          <cell r="D8">
            <v>1933.7849999999999</v>
          </cell>
          <cell r="G8">
            <v>706.0150000000001</v>
          </cell>
        </row>
        <row r="9">
          <cell r="D9">
            <v>556.34999999999991</v>
          </cell>
          <cell r="G9">
            <v>207.94</v>
          </cell>
        </row>
        <row r="10">
          <cell r="D10">
            <v>3328.2679999999996</v>
          </cell>
          <cell r="G10">
            <v>1085.4760000000001</v>
          </cell>
        </row>
        <row r="11">
          <cell r="D11">
            <v>933.81</v>
          </cell>
          <cell r="G11">
            <v>308.62</v>
          </cell>
        </row>
        <row r="12">
          <cell r="D12">
            <v>19873.899999999998</v>
          </cell>
          <cell r="G12">
            <v>3229.3920000000003</v>
          </cell>
        </row>
        <row r="13">
          <cell r="D13">
            <v>830.94999999999993</v>
          </cell>
          <cell r="G13">
            <v>135.97</v>
          </cell>
        </row>
        <row r="14">
          <cell r="D14">
            <v>7390.9390000000003</v>
          </cell>
          <cell r="G14">
            <v>1257.53</v>
          </cell>
        </row>
        <row r="15">
          <cell r="D15">
            <v>4985.5519999999997</v>
          </cell>
          <cell r="G15">
            <v>1376.461</v>
          </cell>
        </row>
        <row r="16">
          <cell r="D16">
            <v>9350.6455999999998</v>
          </cell>
          <cell r="G16">
            <v>2414.7106000000003</v>
          </cell>
        </row>
        <row r="19">
          <cell r="D19">
            <v>90310.575599999996</v>
          </cell>
          <cell r="G19">
            <v>21859.122600000002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F17" sqref="F17"/>
    </sheetView>
  </sheetViews>
  <sheetFormatPr defaultRowHeight="15" x14ac:dyDescent="0.25"/>
  <cols>
    <col min="1" max="1" width="84.140625" customWidth="1"/>
    <col min="3" max="3" width="9.42578125" customWidth="1"/>
    <col min="6" max="6" width="10.5703125" bestFit="1" customWidth="1"/>
  </cols>
  <sheetData>
    <row r="1" spans="1:6" x14ac:dyDescent="0.25">
      <c r="A1" t="s">
        <v>0</v>
      </c>
      <c r="B1">
        <v>2017</v>
      </c>
      <c r="C1">
        <v>2018</v>
      </c>
      <c r="D1">
        <v>2019</v>
      </c>
      <c r="E1">
        <v>2020</v>
      </c>
      <c r="F1">
        <v>2022</v>
      </c>
    </row>
    <row r="2" spans="1:6" x14ac:dyDescent="0.25">
      <c r="A2" t="s">
        <v>1</v>
      </c>
      <c r="B2" s="1">
        <v>1855</v>
      </c>
      <c r="C2" s="1">
        <f>'[1]UG by Discipline'!$Q2</f>
        <v>2365.8639999999996</v>
      </c>
      <c r="D2" s="1">
        <f>'[2]Total UG Enrol by discipline'!$D2</f>
        <v>2693.2899000000002</v>
      </c>
      <c r="E2" s="1">
        <f>'[3]Total UG Enrol by discipline'!$D2</f>
        <v>2969.25</v>
      </c>
      <c r="F2" s="3">
        <v>2726.8999999999996</v>
      </c>
    </row>
    <row r="3" spans="1:6" x14ac:dyDescent="0.25">
      <c r="A3" t="s">
        <v>2</v>
      </c>
      <c r="B3" s="1">
        <v>5949</v>
      </c>
      <c r="C3" s="1">
        <f>'[1]UG by Discipline'!$Q3</f>
        <v>6451.2246000000005</v>
      </c>
      <c r="D3" s="1">
        <f>'[2]Total UG Enrol by discipline'!$D3</f>
        <v>6099.2304999999997</v>
      </c>
      <c r="E3" s="1">
        <f>'[3]Total UG Enrol by discipline'!$D3</f>
        <v>5939.9009999999998</v>
      </c>
      <c r="F3" s="3">
        <v>5131.4000000000015</v>
      </c>
    </row>
    <row r="4" spans="1:6" x14ac:dyDescent="0.25">
      <c r="A4" t="s">
        <v>3</v>
      </c>
      <c r="B4" s="1">
        <v>11666</v>
      </c>
      <c r="C4" s="1">
        <f>'[1]UG by Discipline'!$Q4</f>
        <v>12978.043</v>
      </c>
      <c r="D4" s="1">
        <f>'[2]Total UG Enrol by discipline'!$D4</f>
        <v>12208.996500000001</v>
      </c>
      <c r="E4" s="1">
        <f>'[3]Total UG Enrol by discipline'!$D4</f>
        <v>11978.761</v>
      </c>
      <c r="F4" s="3">
        <v>10261.800000000001</v>
      </c>
    </row>
    <row r="5" spans="1:6" x14ac:dyDescent="0.25">
      <c r="A5" t="s">
        <v>4</v>
      </c>
      <c r="B5" s="1">
        <v>6097</v>
      </c>
      <c r="C5" s="1">
        <f>'[1]UG by Discipline'!$Q5</f>
        <v>6451.1739999999991</v>
      </c>
      <c r="D5" s="1">
        <f>'[2]Total UG Enrol by discipline'!$D5</f>
        <v>7389.363800000001</v>
      </c>
      <c r="E5" s="1">
        <f>'[3]Total UG Enrol by discipline'!$D5</f>
        <v>8191.93</v>
      </c>
      <c r="F5" s="3">
        <v>8174.3999999999987</v>
      </c>
    </row>
    <row r="6" spans="1:6" x14ac:dyDescent="0.25">
      <c r="A6" t="s">
        <v>5</v>
      </c>
      <c r="B6" s="1">
        <v>11222</v>
      </c>
      <c r="C6" s="1">
        <f>'[1]UG by Discipline'!$Q6</f>
        <v>12128.744000000002</v>
      </c>
      <c r="D6" s="1">
        <f>'[2]Total UG Enrol by discipline'!$D6</f>
        <v>10782.820699999998</v>
      </c>
      <c r="E6" s="1">
        <f>'[3]Total UG Enrol by discipline'!$D6</f>
        <v>10650.944</v>
      </c>
      <c r="F6" s="3">
        <v>8853.0999999999985</v>
      </c>
    </row>
    <row r="7" spans="1:6" x14ac:dyDescent="0.25">
      <c r="A7" t="s">
        <v>6</v>
      </c>
      <c r="B7" s="1">
        <v>3245</v>
      </c>
      <c r="C7" s="1">
        <f>'[1]UG by Discipline'!$Q7</f>
        <v>2346.2259999999997</v>
      </c>
      <c r="D7" s="1">
        <f>'[2]Total UG Enrol by discipline'!$D7</f>
        <v>1335.4067999999997</v>
      </c>
      <c r="E7" s="1">
        <f>'[3]Total UG Enrol by discipline'!$D7</f>
        <v>1395.5900000000001</v>
      </c>
      <c r="F7" s="3">
        <v>1831.0000000000002</v>
      </c>
    </row>
    <row r="8" spans="1:6" x14ac:dyDescent="0.25">
      <c r="A8" t="s">
        <v>7</v>
      </c>
      <c r="B8" s="1">
        <v>1668</v>
      </c>
      <c r="C8" s="1">
        <f>'[1]UG by Discipline'!$Q8</f>
        <v>1246.9349999999999</v>
      </c>
      <c r="D8" s="1">
        <f>'[2]Total UG Enrol by discipline'!$D8</f>
        <v>1965.3644000000004</v>
      </c>
      <c r="E8" s="1">
        <f>'[3]Total UG Enrol by discipline'!$D8</f>
        <v>1933.7849999999999</v>
      </c>
      <c r="F8" s="3">
        <v>1401.2</v>
      </c>
    </row>
    <row r="9" spans="1:6" x14ac:dyDescent="0.25">
      <c r="A9" t="s">
        <v>8</v>
      </c>
      <c r="B9" s="1">
        <v>654</v>
      </c>
      <c r="C9" s="1">
        <f>'[1]UG by Discipline'!$Q9</f>
        <v>608.52</v>
      </c>
      <c r="D9" s="1">
        <f>'[2]Total UG Enrol by discipline'!$D9</f>
        <v>603.49479999999994</v>
      </c>
      <c r="E9" s="1">
        <f>'[3]Total UG Enrol by discipline'!$D9</f>
        <v>556.34999999999991</v>
      </c>
      <c r="F9" s="3">
        <v>732.40000000000009</v>
      </c>
    </row>
    <row r="10" spans="1:6" x14ac:dyDescent="0.25">
      <c r="A10" t="s">
        <v>9</v>
      </c>
      <c r="B10" s="1">
        <v>2798</v>
      </c>
      <c r="C10" s="1">
        <f>'[1]UG by Discipline'!$Q10</f>
        <v>3369.6849999999999</v>
      </c>
      <c r="D10" s="1">
        <f>'[2]Total UG Enrol by discipline'!$D10</f>
        <v>3270.8858</v>
      </c>
      <c r="E10" s="1">
        <f>'[3]Total UG Enrol by discipline'!$D10</f>
        <v>3328.2679999999996</v>
      </c>
      <c r="F10" s="3">
        <v>3122.7000000000003</v>
      </c>
    </row>
    <row r="11" spans="1:6" x14ac:dyDescent="0.25">
      <c r="A11" t="s">
        <v>10</v>
      </c>
      <c r="B11" s="1">
        <v>869</v>
      </c>
      <c r="C11" s="1">
        <f>'[1]UG by Discipline'!$Q11</f>
        <v>884.59699999999998</v>
      </c>
      <c r="D11" s="1">
        <f>'[2]Total UG Enrol by discipline'!$D11</f>
        <v>884.51890000000003</v>
      </c>
      <c r="E11" s="1">
        <f>'[3]Total UG Enrol by discipline'!$D11</f>
        <v>933.81</v>
      </c>
      <c r="F11" s="3">
        <v>1609.8999999999999</v>
      </c>
    </row>
    <row r="12" spans="1:6" x14ac:dyDescent="0.25">
      <c r="A12" t="s">
        <v>11</v>
      </c>
      <c r="B12" s="1">
        <v>18194</v>
      </c>
      <c r="C12" s="1">
        <f>'[1]UG by Discipline'!$Q12</f>
        <v>20275.381500000003</v>
      </c>
      <c r="D12" s="1">
        <f>'[2]Total UG Enrol by discipline'!$D12</f>
        <v>19190.2127</v>
      </c>
      <c r="E12" s="1">
        <f>'[3]Total UG Enrol by discipline'!$D12</f>
        <v>19873.899999999998</v>
      </c>
      <c r="F12" s="3">
        <v>17454.100000000002</v>
      </c>
    </row>
    <row r="13" spans="1:6" ht="16.5" customHeight="1" x14ac:dyDescent="0.25">
      <c r="A13" t="s">
        <v>12</v>
      </c>
      <c r="B13" s="1">
        <v>967</v>
      </c>
      <c r="C13" s="1">
        <f>'[1]UG by Discipline'!$Q13</f>
        <v>1105.71</v>
      </c>
      <c r="D13" s="1">
        <f>'[2]Total UG Enrol by discipline'!$D13</f>
        <v>948.11979999999994</v>
      </c>
      <c r="E13" s="1">
        <f>'[3]Total UG Enrol by discipline'!$D13</f>
        <v>830.94999999999993</v>
      </c>
      <c r="F13" s="3">
        <v>809.2</v>
      </c>
    </row>
    <row r="14" spans="1:6" x14ac:dyDescent="0.25">
      <c r="A14" t="s">
        <v>13</v>
      </c>
      <c r="B14" s="1">
        <v>5020</v>
      </c>
      <c r="C14" s="1">
        <f>'[1]UG by Discipline'!$Q15</f>
        <v>6393.98</v>
      </c>
      <c r="D14" s="1">
        <f>'[2]Total UG Enrol by discipline'!$D14</f>
        <v>6878.2599999999993</v>
      </c>
      <c r="E14" s="1">
        <f>'[3]Total UG Enrol by discipline'!$D14</f>
        <v>7390.9390000000003</v>
      </c>
      <c r="F14" s="3">
        <v>7728.5999999999995</v>
      </c>
    </row>
    <row r="15" spans="1:6" x14ac:dyDescent="0.25">
      <c r="A15" t="s">
        <v>14</v>
      </c>
      <c r="B15" s="1">
        <v>4419</v>
      </c>
      <c r="C15" s="1">
        <f>'[1]UG by Discipline'!$Q14</f>
        <v>3159.1774999999998</v>
      </c>
      <c r="D15" s="1">
        <f>'[2]Total UG Enrol by discipline'!$D15</f>
        <v>4681.7802000000001</v>
      </c>
      <c r="E15" s="1">
        <f>'[3]Total UG Enrol by discipline'!$D15</f>
        <v>4985.5519999999997</v>
      </c>
      <c r="F15" s="3">
        <v>6625.4000000000005</v>
      </c>
    </row>
    <row r="16" spans="1:6" x14ac:dyDescent="0.25">
      <c r="A16" t="s">
        <v>15</v>
      </c>
      <c r="B16" s="1">
        <v>7849</v>
      </c>
      <c r="C16" s="1">
        <f>'[1]UG by Discipline'!$Q16</f>
        <v>9476.3580000000002</v>
      </c>
      <c r="D16" s="1">
        <f>'[2]Total UG Enrol by discipline'!$D16</f>
        <v>9341.4114999999983</v>
      </c>
      <c r="E16" s="1">
        <f>'[3]Total UG Enrol by discipline'!$D16</f>
        <v>9350.6455999999998</v>
      </c>
      <c r="F16" s="3">
        <v>8651.3000000000011</v>
      </c>
    </row>
    <row r="17" spans="1:6" x14ac:dyDescent="0.25">
      <c r="A17" t="s">
        <v>16</v>
      </c>
      <c r="B17" s="1">
        <f>SUM(B2:B16)</f>
        <v>82472</v>
      </c>
      <c r="C17" s="1">
        <f>SUM(C2:C16)</f>
        <v>89241.619600000005</v>
      </c>
      <c r="D17" s="1">
        <f>'[2]Total UG Enrol by discipline'!$D$19</f>
        <v>88273.156299999988</v>
      </c>
      <c r="E17" s="1">
        <f>'[3]Total UG Enrol by discipline'!$D$19</f>
        <v>90310.575599999996</v>
      </c>
      <c r="F17" s="3">
        <v>85113.4</v>
      </c>
    </row>
    <row r="18" spans="1:6" x14ac:dyDescent="0.25">
      <c r="A18" t="s">
        <v>46</v>
      </c>
      <c r="B18" s="1"/>
    </row>
  </sheetData>
  <sortState xmlns:xlrd2="http://schemas.microsoft.com/office/spreadsheetml/2017/richdata2" ref="A2:B16">
    <sortCondition ref="A2:A1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workbookViewId="0">
      <selection activeCell="J22" sqref="J22"/>
    </sheetView>
  </sheetViews>
  <sheetFormatPr defaultRowHeight="15" x14ac:dyDescent="0.25"/>
  <cols>
    <col min="2" max="2" width="15.28515625" bestFit="1" customWidth="1"/>
    <col min="3" max="3" width="27.5703125" bestFit="1" customWidth="1"/>
    <col min="4" max="4" width="13.7109375" customWidth="1"/>
  </cols>
  <sheetData>
    <row r="1" spans="1:4" x14ac:dyDescent="0.25">
      <c r="A1" t="s">
        <v>17</v>
      </c>
      <c r="B1" t="s">
        <v>18</v>
      </c>
      <c r="C1" t="s">
        <v>19</v>
      </c>
      <c r="D1" t="s">
        <v>20</v>
      </c>
    </row>
    <row r="2" spans="1:4" x14ac:dyDescent="0.25">
      <c r="A2">
        <v>1991</v>
      </c>
      <c r="B2" s="1">
        <v>36923</v>
      </c>
      <c r="C2" s="1">
        <v>5947</v>
      </c>
      <c r="D2" s="2">
        <f>C2/B2*100</f>
        <v>16.106491888524769</v>
      </c>
    </row>
    <row r="3" spans="1:4" x14ac:dyDescent="0.25">
      <c r="A3">
        <v>1992</v>
      </c>
      <c r="B3" s="1">
        <v>40068</v>
      </c>
      <c r="C3" s="1">
        <v>6659</v>
      </c>
      <c r="D3" s="2">
        <f t="shared" ref="D3:D28" si="0">C3/B3*100</f>
        <v>16.619247279624638</v>
      </c>
    </row>
    <row r="4" spans="1:4" x14ac:dyDescent="0.25">
      <c r="A4">
        <v>1993</v>
      </c>
      <c r="B4" s="1">
        <v>41329</v>
      </c>
      <c r="C4" s="1">
        <v>7348</v>
      </c>
      <c r="D4" s="2">
        <f t="shared" si="0"/>
        <v>17.779283311960125</v>
      </c>
    </row>
    <row r="5" spans="1:4" x14ac:dyDescent="0.25">
      <c r="A5">
        <v>1994</v>
      </c>
      <c r="B5" s="1">
        <v>40709</v>
      </c>
      <c r="C5" s="1">
        <v>7436</v>
      </c>
      <c r="D5" s="2">
        <f t="shared" si="0"/>
        <v>18.266231054557959</v>
      </c>
    </row>
    <row r="6" spans="1:4" x14ac:dyDescent="0.25">
      <c r="A6">
        <v>1995</v>
      </c>
      <c r="B6" s="1">
        <v>39800</v>
      </c>
      <c r="C6" s="1">
        <v>7505</v>
      </c>
      <c r="D6" s="2">
        <f t="shared" si="0"/>
        <v>18.856783919597987</v>
      </c>
    </row>
    <row r="7" spans="1:4" x14ac:dyDescent="0.25">
      <c r="A7">
        <v>1996</v>
      </c>
      <c r="B7" s="1">
        <v>40667</v>
      </c>
      <c r="C7" s="1">
        <v>7659</v>
      </c>
      <c r="D7" s="2">
        <f t="shared" si="0"/>
        <v>18.83345218481816</v>
      </c>
    </row>
    <row r="8" spans="1:4" x14ac:dyDescent="0.25">
      <c r="A8">
        <v>1997</v>
      </c>
      <c r="B8" s="1">
        <v>41675</v>
      </c>
      <c r="C8" s="1">
        <v>8006</v>
      </c>
      <c r="D8" s="2">
        <f t="shared" si="0"/>
        <v>19.210557888422315</v>
      </c>
    </row>
    <row r="9" spans="1:4" x14ac:dyDescent="0.25">
      <c r="A9">
        <v>1998</v>
      </c>
      <c r="B9" s="1">
        <v>43487</v>
      </c>
      <c r="C9" s="1">
        <v>8391</v>
      </c>
      <c r="D9" s="2">
        <f t="shared" si="0"/>
        <v>19.295421620254331</v>
      </c>
    </row>
    <row r="10" spans="1:4" x14ac:dyDescent="0.25">
      <c r="A10">
        <v>1999</v>
      </c>
      <c r="B10" s="1">
        <v>44390</v>
      </c>
      <c r="C10" s="1">
        <v>9103</v>
      </c>
      <c r="D10" s="2">
        <f t="shared" si="0"/>
        <v>20.506870916873169</v>
      </c>
    </row>
    <row r="11" spans="1:4" x14ac:dyDescent="0.25">
      <c r="A11">
        <v>2000</v>
      </c>
      <c r="B11" s="1">
        <v>46610</v>
      </c>
      <c r="C11" s="1">
        <v>9460</v>
      </c>
      <c r="D11" s="2">
        <f t="shared" si="0"/>
        <v>20.29607380390474</v>
      </c>
    </row>
    <row r="12" spans="1:4" x14ac:dyDescent="0.25">
      <c r="A12">
        <v>2001</v>
      </c>
      <c r="B12" s="1">
        <v>48929</v>
      </c>
      <c r="C12" s="1">
        <v>10089</v>
      </c>
      <c r="D12" s="2">
        <f t="shared" si="0"/>
        <v>20.619673404320547</v>
      </c>
    </row>
    <row r="13" spans="1:4" x14ac:dyDescent="0.25">
      <c r="A13">
        <v>2002</v>
      </c>
      <c r="B13" s="1">
        <v>52024</v>
      </c>
      <c r="C13" s="1">
        <v>10350</v>
      </c>
      <c r="D13" s="2">
        <f t="shared" si="0"/>
        <v>19.894664001230201</v>
      </c>
    </row>
    <row r="14" spans="1:4" x14ac:dyDescent="0.25">
      <c r="A14">
        <v>2003</v>
      </c>
      <c r="B14" s="1">
        <v>53718</v>
      </c>
      <c r="C14" s="1">
        <v>10317</v>
      </c>
      <c r="D14" s="2">
        <f t="shared" si="0"/>
        <v>19.205852786775381</v>
      </c>
    </row>
    <row r="15" spans="1:4" x14ac:dyDescent="0.25">
      <c r="A15">
        <v>2004</v>
      </c>
      <c r="B15" s="1">
        <v>54361</v>
      </c>
      <c r="C15" s="1">
        <v>9901</v>
      </c>
      <c r="D15" s="2">
        <f t="shared" si="0"/>
        <v>18.213425065764056</v>
      </c>
    </row>
    <row r="16" spans="1:4" x14ac:dyDescent="0.25">
      <c r="A16">
        <v>2005</v>
      </c>
      <c r="B16" s="1">
        <v>53901</v>
      </c>
      <c r="C16" s="1">
        <v>9435</v>
      </c>
      <c r="D16" s="2">
        <f t="shared" si="0"/>
        <v>17.504313463572103</v>
      </c>
    </row>
    <row r="17" spans="1:8" x14ac:dyDescent="0.25">
      <c r="A17">
        <v>2006</v>
      </c>
      <c r="B17" s="1">
        <v>52484</v>
      </c>
      <c r="C17" s="1">
        <v>9235</v>
      </c>
      <c r="D17" s="2">
        <f t="shared" si="0"/>
        <v>17.59583873180398</v>
      </c>
    </row>
    <row r="18" spans="1:8" x14ac:dyDescent="0.25">
      <c r="A18">
        <v>2007</v>
      </c>
      <c r="B18" s="1">
        <v>55190</v>
      </c>
      <c r="C18" s="1">
        <v>9561</v>
      </c>
      <c r="D18" s="2">
        <f t="shared" si="0"/>
        <v>17.323790541764815</v>
      </c>
    </row>
    <row r="19" spans="1:8" x14ac:dyDescent="0.25">
      <c r="A19">
        <v>2008</v>
      </c>
      <c r="B19" s="1">
        <v>56596</v>
      </c>
      <c r="C19" s="1">
        <v>9695</v>
      </c>
      <c r="D19" s="2">
        <f t="shared" si="0"/>
        <v>17.130185878860697</v>
      </c>
    </row>
    <row r="20" spans="1:8" x14ac:dyDescent="0.25">
      <c r="A20">
        <v>2009</v>
      </c>
      <c r="B20" s="1">
        <v>57970</v>
      </c>
      <c r="C20" s="1">
        <v>10062</v>
      </c>
      <c r="D20" s="2">
        <f t="shared" si="0"/>
        <v>17.357253751940661</v>
      </c>
    </row>
    <row r="21" spans="1:8" x14ac:dyDescent="0.25">
      <c r="A21">
        <v>2010</v>
      </c>
      <c r="B21" s="1">
        <v>61505</v>
      </c>
      <c r="C21" s="1">
        <v>10915</v>
      </c>
      <c r="D21" s="2">
        <f t="shared" si="0"/>
        <v>17.74652467279083</v>
      </c>
    </row>
    <row r="22" spans="1:8" x14ac:dyDescent="0.25">
      <c r="A22">
        <v>2011</v>
      </c>
      <c r="B22" s="1">
        <v>65468</v>
      </c>
      <c r="C22" s="1">
        <v>11563</v>
      </c>
      <c r="D22" s="2">
        <f t="shared" si="0"/>
        <v>17.662063909085354</v>
      </c>
    </row>
    <row r="23" spans="1:8" x14ac:dyDescent="0.25">
      <c r="A23">
        <v>2012</v>
      </c>
      <c r="B23" s="1">
        <v>69611</v>
      </c>
      <c r="C23" s="1">
        <v>12626</v>
      </c>
      <c r="D23" s="2">
        <f t="shared" si="0"/>
        <v>18.137937969573777</v>
      </c>
    </row>
    <row r="24" spans="1:8" x14ac:dyDescent="0.25">
      <c r="A24">
        <v>2013</v>
      </c>
      <c r="B24" s="1">
        <v>72449</v>
      </c>
      <c r="C24" s="1">
        <v>13686</v>
      </c>
      <c r="D24" s="2">
        <f t="shared" si="0"/>
        <v>18.89052988999158</v>
      </c>
    </row>
    <row r="25" spans="1:8" x14ac:dyDescent="0.25">
      <c r="A25">
        <v>2014</v>
      </c>
      <c r="B25" s="1">
        <v>77203</v>
      </c>
      <c r="C25" s="1">
        <v>14689</v>
      </c>
      <c r="D25" s="2">
        <f t="shared" si="0"/>
        <v>19.026462702226599</v>
      </c>
    </row>
    <row r="26" spans="1:8" x14ac:dyDescent="0.25">
      <c r="A26">
        <v>2015</v>
      </c>
      <c r="B26" s="1">
        <v>82375</v>
      </c>
      <c r="C26" s="1">
        <v>16412</v>
      </c>
      <c r="D26" s="2">
        <f t="shared" si="0"/>
        <v>19.923520485584216</v>
      </c>
    </row>
    <row r="27" spans="1:8" x14ac:dyDescent="0.25">
      <c r="A27">
        <v>2016</v>
      </c>
      <c r="B27" s="1">
        <v>83302</v>
      </c>
      <c r="C27" s="1">
        <v>17393</v>
      </c>
      <c r="D27" s="2">
        <f t="shared" si="0"/>
        <v>20.879450673453217</v>
      </c>
      <c r="H27" s="2"/>
    </row>
    <row r="28" spans="1:8" x14ac:dyDescent="0.25">
      <c r="A28">
        <v>2017</v>
      </c>
      <c r="B28" s="1">
        <v>82473</v>
      </c>
      <c r="C28" s="1">
        <v>17985</v>
      </c>
      <c r="D28" s="2">
        <f t="shared" si="0"/>
        <v>21.807136881161107</v>
      </c>
    </row>
    <row r="29" spans="1:8" x14ac:dyDescent="0.25">
      <c r="A29">
        <v>2018</v>
      </c>
      <c r="B29" s="1">
        <f>'Table_U.1.1'!C17</f>
        <v>89241.619600000005</v>
      </c>
      <c r="C29" s="1">
        <v>19590</v>
      </c>
      <c r="D29" s="2">
        <f>C29/B29*100</f>
        <v>21.951641047984744</v>
      </c>
    </row>
    <row r="30" spans="1:8" x14ac:dyDescent="0.25">
      <c r="A30">
        <v>2019</v>
      </c>
      <c r="B30" s="1">
        <f>'[2]Total UG Enrol by discipline'!$D$19</f>
        <v>88273.156299999988</v>
      </c>
      <c r="C30" s="1">
        <f>'[2]Total UG Enrol by discipline'!$G$19</f>
        <v>20621.0965</v>
      </c>
      <c r="D30" s="2">
        <f>C30/B30*100</f>
        <v>23.360551909935502</v>
      </c>
    </row>
    <row r="31" spans="1:8" x14ac:dyDescent="0.25">
      <c r="A31">
        <v>2020</v>
      </c>
      <c r="B31" s="1">
        <f>'[3]Total UG Enrol by discipline'!$D$19</f>
        <v>90310.575599999996</v>
      </c>
      <c r="C31" s="1">
        <f>'[3]Total UG Enrol by discipline'!$G$19</f>
        <v>21859.122600000002</v>
      </c>
      <c r="D31" s="2">
        <f>C31/B31*100</f>
        <v>24.204388527892412</v>
      </c>
    </row>
    <row r="32" spans="1:8" x14ac:dyDescent="0.25">
      <c r="A32">
        <v>2022</v>
      </c>
      <c r="B32" s="3">
        <v>86244.800000000003</v>
      </c>
      <c r="C32" s="1">
        <v>21695</v>
      </c>
      <c r="D32" s="2">
        <f>C32/B32*100</f>
        <v>25.155139788137948</v>
      </c>
    </row>
    <row r="33" spans="1:1" x14ac:dyDescent="0.25">
      <c r="A33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"/>
  <sheetViews>
    <sheetView workbookViewId="0">
      <selection activeCell="H24" sqref="H24"/>
    </sheetView>
  </sheetViews>
  <sheetFormatPr defaultRowHeight="15" x14ac:dyDescent="0.25"/>
  <cols>
    <col min="1" max="1" width="26.28515625" customWidth="1"/>
    <col min="5" max="5" width="11.140625" bestFit="1" customWidth="1"/>
    <col min="6" max="6" width="12.42578125" customWidth="1"/>
  </cols>
  <sheetData>
    <row r="1" spans="1:6" x14ac:dyDescent="0.25">
      <c r="A1" t="s">
        <v>0</v>
      </c>
      <c r="B1">
        <v>2017</v>
      </c>
      <c r="C1">
        <v>2018</v>
      </c>
      <c r="D1">
        <v>2019</v>
      </c>
      <c r="E1">
        <v>2020</v>
      </c>
      <c r="F1">
        <v>2022</v>
      </c>
    </row>
    <row r="2" spans="1:6" x14ac:dyDescent="0.25">
      <c r="A2" t="s">
        <v>1</v>
      </c>
      <c r="B2" s="1">
        <v>881</v>
      </c>
      <c r="C2" s="1">
        <v>1212.5619999999997</v>
      </c>
      <c r="D2" s="1">
        <f>'[2]Total UG Enrol by discipline'!$G2</f>
        <v>1351.3130000000001</v>
      </c>
      <c r="E2" s="1">
        <f>'[3]Total UG Enrol by discipline'!$G2</f>
        <v>1577.57</v>
      </c>
      <c r="F2" s="3">
        <v>1487.2199999999998</v>
      </c>
    </row>
    <row r="3" spans="1:6" x14ac:dyDescent="0.25">
      <c r="A3" t="s">
        <v>2</v>
      </c>
      <c r="B3" s="1">
        <v>2335</v>
      </c>
      <c r="C3" s="1">
        <v>2572.6616000000004</v>
      </c>
      <c r="D3" s="1">
        <f>'[2]Total UG Enrol by discipline'!$G3</f>
        <v>2525.8339999999998</v>
      </c>
      <c r="E3" s="1">
        <f>'[3]Total UG Enrol by discipline'!$G3</f>
        <v>2507.9689999999996</v>
      </c>
      <c r="F3" s="3">
        <v>2252.5370000000003</v>
      </c>
    </row>
    <row r="4" spans="1:6" x14ac:dyDescent="0.25">
      <c r="A4" t="s">
        <v>3</v>
      </c>
      <c r="B4" s="1">
        <v>3043</v>
      </c>
      <c r="C4" s="1">
        <v>3280.8550000000005</v>
      </c>
      <c r="D4" s="1">
        <f>'[2]Total UG Enrol by discipline'!$G4</f>
        <v>3309.7850000000003</v>
      </c>
      <c r="E4" s="1">
        <f>'[3]Total UG Enrol by discipline'!$G4</f>
        <v>3429.5309999999999</v>
      </c>
      <c r="F4" s="3">
        <v>3026.7719999999986</v>
      </c>
    </row>
    <row r="5" spans="1:6" x14ac:dyDescent="0.25">
      <c r="A5" t="s">
        <v>4</v>
      </c>
      <c r="B5" s="1">
        <v>904</v>
      </c>
      <c r="C5" s="1">
        <v>1011.931</v>
      </c>
      <c r="D5" s="1">
        <f>'[2]Total UG Enrol by discipline'!$G5</f>
        <v>1230.125</v>
      </c>
      <c r="E5" s="1">
        <f>'[3]Total UG Enrol by discipline'!$G5</f>
        <v>1408.2000000000003</v>
      </c>
      <c r="F5" s="3">
        <v>1517.9879999999998</v>
      </c>
    </row>
    <row r="6" spans="1:6" x14ac:dyDescent="0.25">
      <c r="A6" t="s">
        <v>5</v>
      </c>
      <c r="B6" s="1">
        <v>1716</v>
      </c>
      <c r="C6" s="1">
        <v>1890.0705000000003</v>
      </c>
      <c r="D6" s="1">
        <f>'[2]Total UG Enrol by discipline'!$G6</f>
        <v>1784.8424999999997</v>
      </c>
      <c r="E6" s="1">
        <f>'[3]Total UG Enrol by discipline'!$G6</f>
        <v>1904.4680000000008</v>
      </c>
      <c r="F6" s="3">
        <v>1724.2819999999995</v>
      </c>
    </row>
    <row r="7" spans="1:6" x14ac:dyDescent="0.25">
      <c r="A7" t="s">
        <v>6</v>
      </c>
      <c r="B7" s="1">
        <v>701</v>
      </c>
      <c r="C7" s="1">
        <v>565.27200000000005</v>
      </c>
      <c r="D7" s="1">
        <f>'[2]Total UG Enrol by discipline'!$G7</f>
        <v>264.18299999999999</v>
      </c>
      <c r="E7" s="1">
        <f>'[3]Total UG Enrol by discipline'!$G7</f>
        <v>309.27</v>
      </c>
      <c r="F7" s="3">
        <v>434.70599999999985</v>
      </c>
    </row>
    <row r="8" spans="1:6" x14ac:dyDescent="0.25">
      <c r="A8" t="s">
        <v>7</v>
      </c>
      <c r="B8" s="1">
        <v>689</v>
      </c>
      <c r="C8" s="1">
        <v>544.2650000000001</v>
      </c>
      <c r="D8" s="1">
        <f>'[2]Total UG Enrol by discipline'!$G8</f>
        <v>692.67499999999995</v>
      </c>
      <c r="E8" s="1">
        <f>'[3]Total UG Enrol by discipline'!$G8</f>
        <v>706.0150000000001</v>
      </c>
      <c r="F8" s="3">
        <v>551.3599999999999</v>
      </c>
    </row>
    <row r="9" spans="1:6" x14ac:dyDescent="0.25">
      <c r="A9" t="s">
        <v>8</v>
      </c>
      <c r="B9" s="1">
        <v>244</v>
      </c>
      <c r="C9" s="1">
        <v>237.03</v>
      </c>
      <c r="D9" s="1">
        <f>'[2]Total UG Enrol by discipline'!$G9</f>
        <v>234.3</v>
      </c>
      <c r="E9" s="1">
        <f>'[3]Total UG Enrol by discipline'!$G9</f>
        <v>207.94</v>
      </c>
      <c r="F9" s="3">
        <v>254.91</v>
      </c>
    </row>
    <row r="10" spans="1:6" x14ac:dyDescent="0.25">
      <c r="A10" t="s">
        <v>9</v>
      </c>
      <c r="B10" s="1">
        <v>866</v>
      </c>
      <c r="C10" s="1">
        <v>978.38549999999975</v>
      </c>
      <c r="D10" s="1">
        <f>'[2]Total UG Enrol by discipline'!$G10</f>
        <v>1050.7129999999997</v>
      </c>
      <c r="E10" s="1">
        <f>'[3]Total UG Enrol by discipline'!$G10</f>
        <v>1085.4760000000001</v>
      </c>
      <c r="F10" s="3">
        <v>1042.444</v>
      </c>
    </row>
    <row r="11" spans="1:6" x14ac:dyDescent="0.25">
      <c r="A11" t="s">
        <v>10</v>
      </c>
      <c r="B11" s="1">
        <v>276</v>
      </c>
      <c r="C11" s="1">
        <v>298.089</v>
      </c>
      <c r="D11" s="1">
        <f>'[2]Total UG Enrol by discipline'!$G11</f>
        <v>266.589</v>
      </c>
      <c r="E11" s="1">
        <f>'[3]Total UG Enrol by discipline'!$G11</f>
        <v>308.62</v>
      </c>
      <c r="F11" s="3">
        <v>427.56999999999994</v>
      </c>
    </row>
    <row r="12" spans="1:6" x14ac:dyDescent="0.25">
      <c r="A12" t="s">
        <v>11</v>
      </c>
      <c r="B12" s="1">
        <v>2582</v>
      </c>
      <c r="C12" s="1">
        <v>2957.7625000000007</v>
      </c>
      <c r="D12" s="1">
        <f>'[2]Total UG Enrol by discipline'!$G12</f>
        <v>3092.7669999999998</v>
      </c>
      <c r="E12" s="1">
        <f>'[3]Total UG Enrol by discipline'!$G12</f>
        <v>3229.3920000000003</v>
      </c>
      <c r="F12" s="3">
        <v>3049.4029999999989</v>
      </c>
    </row>
    <row r="13" spans="1:6" x14ac:dyDescent="0.25">
      <c r="A13" t="s">
        <v>12</v>
      </c>
      <c r="B13" s="1">
        <v>155</v>
      </c>
      <c r="C13" s="1">
        <v>161.57999999999998</v>
      </c>
      <c r="D13" s="1">
        <f>'[2]Total UG Enrol by discipline'!$G13</f>
        <v>159.22999999999999</v>
      </c>
      <c r="E13" s="1">
        <f>'[3]Total UG Enrol by discipline'!$G13</f>
        <v>135.97</v>
      </c>
      <c r="F13" s="3">
        <v>140.23999999999992</v>
      </c>
    </row>
    <row r="14" spans="1:6" x14ac:dyDescent="0.25">
      <c r="A14" t="s">
        <v>13</v>
      </c>
      <c r="B14" s="1">
        <v>734</v>
      </c>
      <c r="C14" s="1">
        <v>917.61049999999989</v>
      </c>
      <c r="D14" s="1">
        <f>'[2]Total UG Enrol by discipline'!$G14</f>
        <v>1075.9989999999998</v>
      </c>
      <c r="E14" s="1">
        <f>'[3]Total UG Enrol by discipline'!$G14</f>
        <v>1257.53</v>
      </c>
      <c r="F14" s="3">
        <v>1466.7790000000002</v>
      </c>
    </row>
    <row r="15" spans="1:6" x14ac:dyDescent="0.25">
      <c r="A15" t="s">
        <v>14</v>
      </c>
      <c r="B15" s="1">
        <v>981</v>
      </c>
      <c r="C15" s="1">
        <v>782.22950000000003</v>
      </c>
      <c r="D15" s="1">
        <f>'[2]Total UG Enrol by discipline'!$G15</f>
        <v>1225.163</v>
      </c>
      <c r="E15" s="1">
        <f>'[3]Total UG Enrol by discipline'!$G15</f>
        <v>1376.461</v>
      </c>
      <c r="F15" s="3">
        <v>1821.3899999999996</v>
      </c>
    </row>
    <row r="16" spans="1:6" x14ac:dyDescent="0.25">
      <c r="A16" t="s">
        <v>15</v>
      </c>
      <c r="B16" s="1">
        <v>1877</v>
      </c>
      <c r="C16" s="1">
        <v>2179.3960000000002</v>
      </c>
      <c r="D16" s="1">
        <f>'[2]Total UG Enrol by discipline'!$G16</f>
        <v>2357.578</v>
      </c>
      <c r="E16" s="1">
        <f>'[3]Total UG Enrol by discipline'!$G16</f>
        <v>2414.7106000000003</v>
      </c>
      <c r="F16" s="3">
        <v>2246.3410000000003</v>
      </c>
    </row>
    <row r="17" spans="1:6" x14ac:dyDescent="0.25">
      <c r="A17" t="s">
        <v>16</v>
      </c>
      <c r="B17" s="1">
        <f>SUM(B2:B16)</f>
        <v>17984</v>
      </c>
      <c r="C17" s="1">
        <f>SUM(C2:C16)</f>
        <v>19589.700100000005</v>
      </c>
      <c r="D17" s="1">
        <f>'[2]Total UG Enrol by discipline'!$G$19</f>
        <v>20621.0965</v>
      </c>
      <c r="E17" s="1">
        <f>'[3]Total UG Enrol by discipline'!$G$19</f>
        <v>21859.122600000002</v>
      </c>
      <c r="F17" s="1">
        <v>21443.941999999995</v>
      </c>
    </row>
    <row r="18" spans="1:6" x14ac:dyDescent="0.25">
      <c r="A18" t="s">
        <v>47</v>
      </c>
    </row>
  </sheetData>
  <sortState xmlns:xlrd2="http://schemas.microsoft.com/office/spreadsheetml/2017/richdata2" ref="A2:D16">
    <sortCondition ref="A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"/>
  <sheetViews>
    <sheetView workbookViewId="0">
      <selection activeCell="A21" sqref="A21"/>
    </sheetView>
  </sheetViews>
  <sheetFormatPr defaultRowHeight="15" x14ac:dyDescent="0.25"/>
  <cols>
    <col min="1" max="1" width="50.7109375" customWidth="1"/>
    <col min="2" max="2" width="40.7109375" bestFit="1" customWidth="1"/>
  </cols>
  <sheetData>
    <row r="1" spans="1:3" x14ac:dyDescent="0.25">
      <c r="A1" t="s">
        <v>22</v>
      </c>
      <c r="B1" t="s">
        <v>23</v>
      </c>
    </row>
    <row r="2" spans="1:3" x14ac:dyDescent="0.25">
      <c r="A2" t="s">
        <v>24</v>
      </c>
      <c r="B2" t="s">
        <v>25</v>
      </c>
      <c r="C2" s="1"/>
    </row>
    <row r="3" spans="1:3" x14ac:dyDescent="0.25">
      <c r="A3" t="s">
        <v>26</v>
      </c>
      <c r="B3" t="s">
        <v>27</v>
      </c>
      <c r="C3" s="1"/>
    </row>
    <row r="4" spans="1:3" x14ac:dyDescent="0.25">
      <c r="A4" t="s">
        <v>28</v>
      </c>
      <c r="B4" t="s">
        <v>29</v>
      </c>
      <c r="C4" s="1"/>
    </row>
    <row r="5" spans="1:3" x14ac:dyDescent="0.25">
      <c r="A5" t="s">
        <v>30</v>
      </c>
      <c r="B5" t="s">
        <v>31</v>
      </c>
      <c r="C5" s="1"/>
    </row>
    <row r="6" spans="1:3" x14ac:dyDescent="0.25">
      <c r="A6" t="s">
        <v>30</v>
      </c>
      <c r="B6" t="s">
        <v>32</v>
      </c>
      <c r="C6" s="1"/>
    </row>
    <row r="7" spans="1:3" x14ac:dyDescent="0.25">
      <c r="A7" t="s">
        <v>33</v>
      </c>
      <c r="B7" t="s">
        <v>34</v>
      </c>
      <c r="C7" s="1"/>
    </row>
    <row r="8" spans="1:3" x14ac:dyDescent="0.25">
      <c r="A8" t="s">
        <v>35</v>
      </c>
      <c r="B8" t="s">
        <v>36</v>
      </c>
      <c r="C8" s="1"/>
    </row>
    <row r="9" spans="1:3" x14ac:dyDescent="0.25">
      <c r="A9" t="s">
        <v>35</v>
      </c>
      <c r="B9" t="s">
        <v>37</v>
      </c>
      <c r="C9" s="1"/>
    </row>
    <row r="10" spans="1:3" x14ac:dyDescent="0.25">
      <c r="A10" t="s">
        <v>38</v>
      </c>
      <c r="B10" t="s">
        <v>39</v>
      </c>
      <c r="C10" s="1"/>
    </row>
    <row r="11" spans="1:3" x14ac:dyDescent="0.25">
      <c r="A11" t="s">
        <v>40</v>
      </c>
      <c r="B11" t="s">
        <v>39</v>
      </c>
      <c r="C11" s="1"/>
    </row>
    <row r="12" spans="1:3" x14ac:dyDescent="0.25">
      <c r="A12" t="s">
        <v>41</v>
      </c>
      <c r="B12" t="s">
        <v>34</v>
      </c>
      <c r="C12" s="1"/>
    </row>
    <row r="13" spans="1:3" x14ac:dyDescent="0.25">
      <c r="A13" t="s">
        <v>42</v>
      </c>
      <c r="B13" t="s">
        <v>29</v>
      </c>
      <c r="C13" s="1"/>
    </row>
    <row r="14" spans="1:3" x14ac:dyDescent="0.25">
      <c r="A14" t="s">
        <v>42</v>
      </c>
      <c r="B14" t="s">
        <v>43</v>
      </c>
      <c r="C14" s="1"/>
    </row>
    <row r="15" spans="1:3" x14ac:dyDescent="0.25">
      <c r="A15" t="s">
        <v>42</v>
      </c>
      <c r="B15" t="s">
        <v>44</v>
      </c>
      <c r="C15" s="1"/>
    </row>
    <row r="16" spans="1:3" x14ac:dyDescent="0.25">
      <c r="A16" t="s">
        <v>16</v>
      </c>
      <c r="C16" s="1"/>
    </row>
    <row r="17" spans="1:1" x14ac:dyDescent="0.25">
      <c r="A17" t="s">
        <v>45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CB2C90A93F69458F177D1470798D8D" ma:contentTypeVersion="170" ma:contentTypeDescription="Create a new document." ma:contentTypeScope="" ma:versionID="d7b25bdb35216f2ca56aa39b29577b7f">
  <xsd:schema xmlns:xsd="http://www.w3.org/2001/XMLSchema" xmlns:xs="http://www.w3.org/2001/XMLSchema" xmlns:p="http://schemas.microsoft.com/office/2006/metadata/properties" xmlns:ns2="cb25f3da-5814-4c1f-99f2-d637de11ca73" xmlns:ns3="http://schemas.microsoft.com/sharepoint/v3/fields" xmlns:ns4="2dd3b932-8b30-42c8-9dfc-f00df7d42eda" targetNamespace="http://schemas.microsoft.com/office/2006/metadata/properties" ma:root="true" ma:fieldsID="2996048809e9b38764878ecd913de75a" ns2:_="" ns3:_="" ns4:_="">
    <xsd:import namespace="cb25f3da-5814-4c1f-99f2-d637de11ca73"/>
    <xsd:import namespace="http://schemas.microsoft.com/sharepoint/v3/fields"/>
    <xsd:import namespace="2dd3b932-8b30-42c8-9dfc-f00df7d42eda"/>
    <xsd:element name="properties">
      <xsd:complexType>
        <xsd:sequence>
          <xsd:element name="documentManagement">
            <xsd:complexType>
              <xsd:all>
                <xsd:element ref="ns3:_DCDateCreated" minOccurs="0"/>
                <xsd:element ref="ns2:bc7689d2d0d44b4e9f97381cc5883e30" minOccurs="0"/>
                <xsd:element ref="ns2:TaxCatchAll" minOccurs="0"/>
                <xsd:element ref="ns4:Categories0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2:SharedWithUsers" minOccurs="0"/>
                <xsd:element ref="ns2:SharedWithDetails" minOccurs="0"/>
                <xsd:element ref="ns4:Reporting_x0020_Year"/>
                <xsd:element ref="ns4:Status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25f3da-5814-4c1f-99f2-d637de11ca73" elementFormDefault="qualified">
    <xsd:import namespace="http://schemas.microsoft.com/office/2006/documentManagement/types"/>
    <xsd:import namespace="http://schemas.microsoft.com/office/infopath/2007/PartnerControls"/>
    <xsd:element name="bc7689d2d0d44b4e9f97381cc5883e30" ma:index="6" ma:taxonomy="true" ma:internalName="bc7689d2d0d44b4e9f97381cc5883e30" ma:taxonomyFieldName="Document_x0020_Type" ma:displayName="Document Type" ma:readOnly="false" ma:fieldId="{bc7689d2-d0d4-4b4e-9f97-381cc5883e30}" ma:taxonomyMulti="true" ma:sspId="65dceeaf-3781-424a-bbe4-3913337707d3" ma:termSetId="f10db319-1447-498f-81f1-db260ca6ceb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7" nillable="true" ma:displayName="Taxonomy Catch All Column" ma:hidden="true" ma:list="{d84eb2e6-1f68-446e-90dd-cbccfe80c32c}" ma:internalName="TaxCatchAll" ma:showField="CatchAllData" ma:web="cb25f3da-5814-4c1f-99f2-d637de11ca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3" nillable="true" ma:displayName="Date Created" ma:description="The date on which this resource was created" ma:format="DateOnly" ma:internalName="_DCDateCreated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d3b932-8b30-42c8-9dfc-f00df7d42eda" elementFormDefault="qualified">
    <xsd:import namespace="http://schemas.microsoft.com/office/2006/documentManagement/types"/>
    <xsd:import namespace="http://schemas.microsoft.com/office/infopath/2007/PartnerControls"/>
    <xsd:element name="Categories0" ma:index="10" nillable="true" ma:displayName="Categories" ma:list="{ddca7033-dca3-4299-812d-3bc19566e636}" ma:internalName="Categories0" ma:readOnly="false" ma:showField="Title">
      <xsd:simpleType>
        <xsd:restriction base="dms:Lookup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Reporting_x0020_Year" ma:index="20" ma:displayName="Reporting Year" ma:default="Unfiled" ma:format="Dropdown" ma:internalName="Reporting_x0020_Year">
      <xsd:simpleType>
        <xsd:restriction base="dms:Choice"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Unfiled"/>
          <xsd:enumeration value="2022"/>
          <xsd:enumeration value="2023"/>
        </xsd:restriction>
      </xsd:simpleType>
    </xsd:element>
    <xsd:element name="Status" ma:index="21" nillable="true" ma:displayName="Status" ma:format="Dropdown" ma:internalName="Status">
      <xsd:simpleType>
        <xsd:restriction base="dms:Choice">
          <xsd:enumeration value="Final"/>
          <xsd:enumeration value="Draft"/>
        </xsd:restriction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25f3da-5814-4c1f-99f2-d637de11ca73">
      <Value>5</Value>
    </TaxCatchAll>
    <bc7689d2d0d44b4e9f97381cc5883e30 xmlns="cb25f3da-5814-4c1f-99f2-d637de11ca73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Information</TermName>
          <TermId xmlns="http://schemas.microsoft.com/office/infopath/2007/PartnerControls">335406be-2b4e-4b05-853f-3dd6013983e0</TermId>
        </TermInfo>
      </Terms>
    </bc7689d2d0d44b4e9f97381cc5883e30>
    <Categories0 xmlns="2dd3b932-8b30-42c8-9dfc-f00df7d42eda">22</Categories0>
    <Reporting_x0020_Year xmlns="2dd3b932-8b30-42c8-9dfc-f00df7d42eda">2020</Reporting_x0020_Year>
    <_DCDateCreated xmlns="http://schemas.microsoft.com/sharepoint/v3/fields" xsi:nil="true"/>
    <Status xmlns="2dd3b932-8b30-42c8-9dfc-f00df7d42eda">Draft</Status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6178644-AE20-4337-B2DA-EF1DDE73D2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1A0E29-DEFD-4B27-ADE8-51A36355E69F}"/>
</file>

<file path=customXml/itemProps3.xml><?xml version="1.0" encoding="utf-8"?>
<ds:datastoreItem xmlns:ds="http://schemas.openxmlformats.org/officeDocument/2006/customXml" ds:itemID="{5EE8E5BA-8B52-41EC-97E8-D7C1A9E3DD80}">
  <ds:schemaRefs>
    <ds:schemaRef ds:uri="http://schemas.microsoft.com/office/2006/metadata/properties"/>
    <ds:schemaRef ds:uri="http://schemas.microsoft.com/office/infopath/2007/PartnerControls"/>
    <ds:schemaRef ds:uri="cb25f3da-5814-4c1f-99f2-d637de11ca73"/>
    <ds:schemaRef ds:uri="2dd3b932-8b30-42c8-9dfc-f00df7d42eda"/>
    <ds:schemaRef ds:uri="http://schemas.microsoft.com/sharepoint/v3/fields"/>
  </ds:schemaRefs>
</ds:datastoreItem>
</file>

<file path=customXml/itemProps4.xml><?xml version="1.0" encoding="utf-8"?>
<ds:datastoreItem xmlns:ds="http://schemas.openxmlformats.org/officeDocument/2006/customXml" ds:itemID="{0E03EE6D-F2DD-4B31-B9BC-77467A31748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Table_U.1.1</vt:lpstr>
      <vt:lpstr>Table_U.1.2</vt:lpstr>
      <vt:lpstr>Table_U.1.3</vt:lpstr>
      <vt:lpstr>Table_U.1.4</vt:lpstr>
      <vt:lpstr>Table_U.1.1</vt:lpstr>
      <vt:lpstr>Table_U.1.2</vt:lpstr>
      <vt:lpstr>Table_U.1.3</vt:lpstr>
      <vt:lpstr>Table_U.1.4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Beryl Strawczynski</dc:creator>
  <cp:keywords/>
  <dc:description/>
  <cp:lastModifiedBy>Manveer Poonian</cp:lastModifiedBy>
  <cp:revision/>
  <dcterms:created xsi:type="dcterms:W3CDTF">2018-08-21T14:05:18Z</dcterms:created>
  <dcterms:modified xsi:type="dcterms:W3CDTF">2024-02-12T00:59:06Z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0x010100B5CB2C90A93F69458F177D1470798D8D</vt:lpwstr>
  </property>
  <property fmtid="{D5CDD505-2E9C-101B-9397-08002B2CF9AE}" pid="3" name="Document Type">
    <vt:lpwstr>5;#Information|335406be-2b4e-4b05-853f-3dd6013983e0</vt:lpwstr>
  </property>
</Properties>
</file>