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onian\Work Folders\Documents\Personal\Zirc of tomorrow\Finalised Files\"/>
    </mc:Choice>
  </mc:AlternateContent>
  <xr:revisionPtr revIDLastSave="0" documentId="13_ncr:1_{8E08F858-DDB2-4381-A018-B7FCC600C986}" xr6:coauthVersionLast="47" xr6:coauthVersionMax="47" xr10:uidLastSave="{00000000-0000-0000-0000-000000000000}"/>
  <bookViews>
    <workbookView xWindow="6750" yWindow="2880" windowWidth="19185" windowHeight="10185" activeTab="1" xr2:uid="{00000000-000D-0000-FFFF-FFFF00000000}"/>
  </bookViews>
  <sheets>
    <sheet name="Table_U.2.1" sheetId="1" r:id="rId1"/>
    <sheet name="Table_U.2.2" sheetId="2" r:id="rId2"/>
    <sheet name="Table_U.2.3" sheetId="3" r:id="rId3"/>
    <sheet name="Table_U.2.4" sheetId="4" r:id="rId4"/>
    <sheet name="Table_U.2.5" sheetId="5" r:id="rId5"/>
  </sheets>
  <externalReferences>
    <externalReference r:id="rId6"/>
    <externalReference r:id="rId7"/>
  </externalReferences>
  <definedNames>
    <definedName name="Table_U.2.1">'Table_U.2.1'!$A$1:$C$13</definedName>
    <definedName name="Table_U.2.2">'Table_U.2.2'!$A$1:$D$13</definedName>
    <definedName name="Table_U.2.3">'Table_U.2.3'!$A$1:$C$13</definedName>
    <definedName name="Table_U.2.4">'Table_U.2.4'!$A$1:$K$18</definedName>
    <definedName name="Table_U.2.5">'Table_U.2.5'!$A$1:$K$18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3" l="1"/>
  <c r="E3" i="3"/>
  <c r="E4" i="3"/>
  <c r="E5" i="3"/>
  <c r="E6" i="3"/>
  <c r="E7" i="3"/>
  <c r="E8" i="3"/>
  <c r="E9" i="3"/>
  <c r="E10" i="3"/>
  <c r="E11" i="3"/>
  <c r="E2" i="3"/>
  <c r="E12" i="1"/>
  <c r="E3" i="1"/>
  <c r="E4" i="1"/>
  <c r="E5" i="1"/>
  <c r="E6" i="1"/>
  <c r="E7" i="1"/>
  <c r="E8" i="1"/>
  <c r="E9" i="1"/>
  <c r="E10" i="1"/>
  <c r="E11" i="1"/>
  <c r="E2" i="1"/>
  <c r="D12" i="3" l="1"/>
  <c r="D3" i="3"/>
  <c r="D4" i="3"/>
  <c r="D5" i="3"/>
  <c r="D6" i="3"/>
  <c r="D7" i="3"/>
  <c r="D8" i="3"/>
  <c r="D9" i="3"/>
  <c r="D10" i="3"/>
  <c r="D11" i="3"/>
  <c r="D2" i="3"/>
  <c r="D4" i="1" l="1"/>
  <c r="D7" i="1"/>
  <c r="D9" i="1"/>
  <c r="C12" i="1" l="1"/>
  <c r="C12" i="3" l="1"/>
  <c r="B12" i="3"/>
  <c r="D4" i="2"/>
  <c r="D7" i="2"/>
  <c r="D9" i="2"/>
  <c r="B12" i="1" l="1"/>
  <c r="D6" i="1" l="1"/>
  <c r="D6" i="2" s="1"/>
  <c r="D8" i="1" l="1"/>
  <c r="D8" i="2" s="1"/>
  <c r="D5" i="1"/>
  <c r="D3" i="1"/>
  <c r="D10" i="1"/>
  <c r="D11" i="1"/>
  <c r="D10" i="2" l="1"/>
  <c r="D11" i="2"/>
  <c r="D3" i="2"/>
  <c r="D5" i="2"/>
  <c r="D12" i="1" l="1"/>
  <c r="D2" i="1"/>
  <c r="D2" i="2" l="1"/>
  <c r="D12" i="2"/>
</calcChain>
</file>

<file path=xl/sharedStrings.xml><?xml version="1.0" encoding="utf-8"?>
<sst xmlns="http://schemas.openxmlformats.org/spreadsheetml/2006/main" count="100" uniqueCount="38">
  <si>
    <t>Province</t>
  </si>
  <si>
    <t>AB</t>
  </si>
  <si>
    <t>BC</t>
  </si>
  <si>
    <t>MB</t>
  </si>
  <si>
    <t>NB</t>
  </si>
  <si>
    <t>NL</t>
  </si>
  <si>
    <t>NS</t>
  </si>
  <si>
    <t>ON</t>
  </si>
  <si>
    <t>PE</t>
  </si>
  <si>
    <t>QC</t>
  </si>
  <si>
    <t>SK</t>
  </si>
  <si>
    <t>TOTAL</t>
  </si>
  <si>
    <t>Total enrolment</t>
  </si>
  <si>
    <t>Female-identified enrolment</t>
  </si>
  <si>
    <t>Percent female-identified enrolment</t>
  </si>
  <si>
    <t>Discipline</t>
  </si>
  <si>
    <t>Total</t>
  </si>
  <si>
    <t>Biosystems</t>
  </si>
  <si>
    <t>Chemical</t>
  </si>
  <si>
    <t>Civil</t>
  </si>
  <si>
    <t>Computer</t>
  </si>
  <si>
    <t>Electrical</t>
  </si>
  <si>
    <t>Engineering Physics</t>
  </si>
  <si>
    <t>Environmental</t>
  </si>
  <si>
    <t>Geological</t>
  </si>
  <si>
    <t>Industrial or Manufacturing</t>
  </si>
  <si>
    <t>Materials or Metallurgical</t>
  </si>
  <si>
    <t>Mechanical</t>
  </si>
  <si>
    <t>Mining or Mineral</t>
  </si>
  <si>
    <t>Software</t>
  </si>
  <si>
    <t>Other</t>
  </si>
  <si>
    <t>Year One/Two Common Year</t>
  </si>
  <si>
    <t>Total female-identified undergraduate enrolment in accredited engineering programs by province: 2022</t>
  </si>
  <si>
    <t>Total undergraduate international student enrolment in accredited engineering programs by province: 2017 to 2022</t>
  </si>
  <si>
    <t>Total undergraduate enrolment in accredited engineering programs by discipline and province: 2022</t>
  </si>
  <si>
    <t>Total female-identified undergraduate enrolment in accredited engineering programs by discipline and province: 2022</t>
  </si>
  <si>
    <t>Grand Total</t>
  </si>
  <si>
    <t>Total undergraduate enrolment in accredited engineering programs by province: 2017 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</si>
</sst>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1" fontId="0" fillId="0" borderId="0" xfId="0" applyNumberFormat="1"/>
    <xf numFmtId="3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0" fontId="0" fillId="0" borderId="0" xfId="0" applyAlignment="1">
      <alignment horizontal="left"/>
    </xf>
    <xf numFmtId="165" fontId="0" fillId="0" borderId="0" xfId="2" applyNumberFormat="1" applyFont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neerscanada.sharepoint.com/sp/OAM/CAP/Enrolment%20master%20fil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neerscanada.sharepoint.com/sp/OAM/CAP/Enrolment%20survey%202021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rolment Original do not edit"/>
      <sheetName val="Enrolment master file"/>
      <sheetName val="NonCoop"/>
      <sheetName val="Coop"/>
      <sheetName val="Total UG Enrolment by HEI"/>
      <sheetName val="Total UG Enrol by discipline"/>
      <sheetName val="Total UG Enrol by Region"/>
      <sheetName val="Total UG Enrol by School Size"/>
      <sheetName val="Total UG Enrol by Province"/>
      <sheetName val="Total UG Enrol by Disc&amp;Prov"/>
      <sheetName val="Total UG Fem Enrol by Disc&amp;Prov"/>
      <sheetName val="Total UG Enrol by HEI&amp;Disc"/>
      <sheetName val="Total UG Fem Enrol by HEI&amp;Disc"/>
      <sheetName val="Indigenous UG"/>
      <sheetName val="Course"/>
      <sheetName val="Research"/>
      <sheetName val="Doctoral"/>
      <sheetName val="Total G Enrolment by HEI"/>
      <sheetName val="Total G Enrolment by discipline"/>
      <sheetName val="Total G Enrol by Region"/>
      <sheetName val="Total G Enrol by School Size"/>
      <sheetName val="Total G FT Enrol Dom &amp; Inter"/>
      <sheetName val="Total G PT Enrol Dom &amp; Inte"/>
      <sheetName val="Total G Enrol by Prov"/>
      <sheetName val="Total G Fem Enrol by Prov "/>
      <sheetName val="Total G Inter Enrol by Prov"/>
      <sheetName val="Total G Enrol by Disc&amp;Prov"/>
      <sheetName val="Total G Fem Enrol by Disc&amp;Prov"/>
      <sheetName val="Total FT G by HEI&amp;Disc"/>
      <sheetName val="Total PT G by HEI&amp;Disc "/>
      <sheetName val="Total FT FEM G by HEI&amp;Disc "/>
      <sheetName val="Total PT  FEM G by HEI&amp;Disc "/>
      <sheetName val="Total UG + G by school size"/>
      <sheetName val="Total UG + G Enrol by HEI"/>
      <sheetName val="Indigenous G"/>
      <sheetName val="Constants"/>
    </sheetNames>
    <sheetDataSet>
      <sheetData sheetId="0"/>
      <sheetData sheetId="1"/>
      <sheetData sheetId="2"/>
      <sheetData sheetId="3"/>
      <sheetData sheetId="4">
        <row r="1">
          <cell r="A1" t="str">
            <v>HEI Name</v>
          </cell>
        </row>
      </sheetData>
      <sheetData sheetId="5">
        <row r="2">
          <cell r="D2">
            <v>2693.2899000000002</v>
          </cell>
        </row>
      </sheetData>
      <sheetData sheetId="6"/>
      <sheetData sheetId="7"/>
      <sheetData sheetId="8">
        <row r="2">
          <cell r="D2">
            <v>8127.9997000000003</v>
          </cell>
          <cell r="J2">
            <v>1452.4999</v>
          </cell>
        </row>
        <row r="3">
          <cell r="D3">
            <v>9181.7993999999999</v>
          </cell>
          <cell r="J3">
            <v>2001.7097000000003</v>
          </cell>
        </row>
        <row r="4">
          <cell r="D4">
            <v>1650.7699000000002</v>
          </cell>
          <cell r="J4">
            <v>254.7</v>
          </cell>
        </row>
        <row r="5">
          <cell r="D5">
            <v>1701.25</v>
          </cell>
          <cell r="J5">
            <v>268.875</v>
          </cell>
        </row>
        <row r="6">
          <cell r="D6">
            <v>1065.3999999999999</v>
          </cell>
          <cell r="J6">
            <v>218</v>
          </cell>
        </row>
        <row r="7">
          <cell r="D7">
            <v>2056.2999</v>
          </cell>
          <cell r="J7">
            <v>682</v>
          </cell>
        </row>
        <row r="8">
          <cell r="D8">
            <v>40161.946499999991</v>
          </cell>
          <cell r="J8">
            <v>6385.9970999999987</v>
          </cell>
        </row>
        <row r="9">
          <cell r="D9">
            <v>242</v>
          </cell>
          <cell r="J9">
            <v>67</v>
          </cell>
        </row>
        <row r="10">
          <cell r="D10">
            <v>21459.285899999995</v>
          </cell>
          <cell r="J10">
            <v>3433.8286000000007</v>
          </cell>
        </row>
        <row r="11">
          <cell r="D11">
            <v>2626.4050000000002</v>
          </cell>
          <cell r="J11">
            <v>513.43500000000006</v>
          </cell>
        </row>
        <row r="13">
          <cell r="D13">
            <v>88273.156299999988</v>
          </cell>
          <cell r="J13">
            <v>15278.0453</v>
          </cell>
        </row>
      </sheetData>
      <sheetData sheetId="9">
        <row r="2">
          <cell r="B2">
            <v>0</v>
          </cell>
        </row>
      </sheetData>
      <sheetData sheetId="10">
        <row r="2">
          <cell r="B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HEI Name</v>
          </cell>
        </row>
      </sheetData>
      <sheetData sheetId="18">
        <row r="2">
          <cell r="D2">
            <v>633.02033333333327</v>
          </cell>
        </row>
      </sheetData>
      <sheetData sheetId="19"/>
      <sheetData sheetId="20"/>
      <sheetData sheetId="21">
        <row r="2">
          <cell r="B2">
            <v>4254.2505666666657</v>
          </cell>
        </row>
      </sheetData>
      <sheetData sheetId="22">
        <row r="2">
          <cell r="B2">
            <v>1152.6733999999997</v>
          </cell>
        </row>
      </sheetData>
      <sheetData sheetId="23">
        <row r="2">
          <cell r="B2">
            <v>1761.5999000000002</v>
          </cell>
        </row>
      </sheetData>
      <sheetData sheetId="24">
        <row r="2">
          <cell r="B2">
            <v>498.1</v>
          </cell>
        </row>
      </sheetData>
      <sheetData sheetId="25">
        <row r="2">
          <cell r="B2">
            <v>1150.2</v>
          </cell>
        </row>
      </sheetData>
      <sheetData sheetId="26">
        <row r="2">
          <cell r="B2">
            <v>99.7</v>
          </cell>
        </row>
      </sheetData>
      <sheetData sheetId="27">
        <row r="2">
          <cell r="B2">
            <v>43.7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nCoop"/>
      <sheetName val="Coop"/>
      <sheetName val="Total UG Enrolment by HEI"/>
      <sheetName val="Total UG Enrol by discipline"/>
      <sheetName val="Total UG Enrol by Region"/>
      <sheetName val="Total UG Enrol by School Size"/>
      <sheetName val="Total UG Enrol by Province"/>
      <sheetName val="Total UG Enrol by Disc&amp;Prov"/>
      <sheetName val="Total UG Fem Enrol by Disc&amp;Prov"/>
      <sheetName val="Total UG Enrol by HEI&amp;Disc"/>
      <sheetName val="Total UG Fem Enrol by HEI&amp;Disc"/>
      <sheetName val="Indigenous UG"/>
      <sheetName val="Indigenous UG by Disc"/>
      <sheetName val="Indigenous UG by Province"/>
      <sheetName val="Course"/>
      <sheetName val="Research"/>
      <sheetName val="Doctoral"/>
      <sheetName val="Total G Enrolment by HEI"/>
      <sheetName val="Total G Enrolment by discipline"/>
      <sheetName val="Total G Enrol by Region"/>
      <sheetName val="Total G Enrol by School Size"/>
      <sheetName val="Total G FT Enrol Dom &amp; Inter"/>
      <sheetName val="Total G PT Enrol Dom &amp; Inte"/>
      <sheetName val="Total G Enrol by Prov"/>
      <sheetName val="Total G Fem Enrol by Prov "/>
      <sheetName val="Total G Inter Enrol by Prov"/>
      <sheetName val="Total G Enrol by Disc&amp;Prov"/>
      <sheetName val="Total G Fem Enrol by Disc&amp;Prov"/>
      <sheetName val="Total FT G by HEI&amp;Disc"/>
      <sheetName val="Total PT G by HEI&amp;Disc "/>
      <sheetName val="Total FT FEM G by HEI&amp;Disc "/>
      <sheetName val="Total PT  FEM G by HEI&amp;Disc "/>
      <sheetName val="Total UG + G by school size"/>
      <sheetName val="Total UG + G Enrol by HEI"/>
      <sheetName val="Indigenous G"/>
      <sheetName val="Const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D2">
            <v>8282.5</v>
          </cell>
          <cell r="J2">
            <v>1526.52</v>
          </cell>
        </row>
        <row r="3">
          <cell r="D3">
            <v>9562.630000000001</v>
          </cell>
          <cell r="J3">
            <v>2143.9800000000005</v>
          </cell>
        </row>
        <row r="4">
          <cell r="D4">
            <v>1628.2000000000003</v>
          </cell>
          <cell r="J4">
            <v>245.76999999999998</v>
          </cell>
        </row>
        <row r="5">
          <cell r="D5">
            <v>1936.6</v>
          </cell>
          <cell r="J5">
            <v>274.10000000000002</v>
          </cell>
        </row>
        <row r="6">
          <cell r="D6">
            <v>1061</v>
          </cell>
          <cell r="J6">
            <v>252.5</v>
          </cell>
        </row>
        <row r="7">
          <cell r="D7">
            <v>1963.7466000000002</v>
          </cell>
          <cell r="J7">
            <v>638.67999999999995</v>
          </cell>
        </row>
        <row r="8">
          <cell r="D8">
            <v>41046.243000000002</v>
          </cell>
          <cell r="J8">
            <v>6668.0549999999985</v>
          </cell>
        </row>
        <row r="9">
          <cell r="D9">
            <v>270.39999999999998</v>
          </cell>
          <cell r="J9">
            <v>87.600000000000009</v>
          </cell>
        </row>
        <row r="10">
          <cell r="D10">
            <v>21817.565999999999</v>
          </cell>
          <cell r="J10">
            <v>3888.5770000000002</v>
          </cell>
        </row>
        <row r="11">
          <cell r="D11">
            <v>2741.6900000000005</v>
          </cell>
          <cell r="J11">
            <v>461.88499999999993</v>
          </cell>
        </row>
        <row r="13">
          <cell r="D13">
            <v>90310.575600000011</v>
          </cell>
          <cell r="J13">
            <v>16187.666999999999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zoomScale="115" zoomScaleNormal="115" workbookViewId="0">
      <selection activeCell="F12" sqref="F12"/>
    </sheetView>
  </sheetViews>
  <sheetFormatPr defaultRowHeight="15" x14ac:dyDescent="0.25"/>
  <cols>
    <col min="4" max="4" width="8.42578125" customWidth="1"/>
    <col min="5" max="5" width="9.85546875" customWidth="1"/>
    <col min="6" max="6" width="11.140625" bestFit="1" customWidth="1"/>
  </cols>
  <sheetData>
    <row r="1" spans="1:6" x14ac:dyDescent="0.25">
      <c r="A1" t="s">
        <v>0</v>
      </c>
      <c r="B1" s="2">
        <v>2017</v>
      </c>
      <c r="C1" s="2">
        <v>2018</v>
      </c>
      <c r="D1">
        <v>2019</v>
      </c>
      <c r="E1">
        <v>2020</v>
      </c>
      <c r="F1">
        <v>2022</v>
      </c>
    </row>
    <row r="2" spans="1:6" x14ac:dyDescent="0.25">
      <c r="A2" t="s">
        <v>1</v>
      </c>
      <c r="B2" s="1">
        <v>7170</v>
      </c>
      <c r="C2" s="1">
        <v>7647.9</v>
      </c>
      <c r="D2" s="3">
        <f>'[1]Total UG Enrol by Province'!$D2</f>
        <v>8127.9997000000003</v>
      </c>
      <c r="E2" s="3">
        <f>'[2]Total UG Enrol by Province'!$D2</f>
        <v>8282.5</v>
      </c>
      <c r="F2" s="5">
        <v>7990.5</v>
      </c>
    </row>
    <row r="3" spans="1:6" x14ac:dyDescent="0.25">
      <c r="A3" t="s">
        <v>2</v>
      </c>
      <c r="B3" s="1">
        <v>8335</v>
      </c>
      <c r="C3" s="1">
        <v>7708.2599999999993</v>
      </c>
      <c r="D3" s="3">
        <f>'[1]Total UG Enrol by Province'!$D3</f>
        <v>9181.7993999999999</v>
      </c>
      <c r="E3" s="3">
        <f>'[2]Total UG Enrol by Province'!$D3</f>
        <v>9562.630000000001</v>
      </c>
      <c r="F3" s="5">
        <v>10747.1</v>
      </c>
    </row>
    <row r="4" spans="1:6" x14ac:dyDescent="0.25">
      <c r="A4" t="s">
        <v>3</v>
      </c>
      <c r="B4" s="1">
        <v>1580</v>
      </c>
      <c r="C4" s="1">
        <v>1592.9199999999998</v>
      </c>
      <c r="D4" s="3">
        <f>'[1]Total UG Enrol by Province'!$D4</f>
        <v>1650.7699000000002</v>
      </c>
      <c r="E4" s="3">
        <f>'[2]Total UG Enrol by Province'!$D4</f>
        <v>1628.2000000000003</v>
      </c>
      <c r="F4" s="5">
        <v>1615.1000000000001</v>
      </c>
    </row>
    <row r="5" spans="1:6" x14ac:dyDescent="0.25">
      <c r="A5" t="s">
        <v>4</v>
      </c>
      <c r="B5" s="1">
        <v>1723</v>
      </c>
      <c r="C5" s="1">
        <v>1673.5</v>
      </c>
      <c r="D5" s="3">
        <f>'[1]Total UG Enrol by Province'!$D5</f>
        <v>1701.25</v>
      </c>
      <c r="E5" s="3">
        <f>'[2]Total UG Enrol by Province'!$D5</f>
        <v>1936.6</v>
      </c>
      <c r="F5" s="5">
        <v>1652.8</v>
      </c>
    </row>
    <row r="6" spans="1:6" x14ac:dyDescent="0.25">
      <c r="A6" t="s">
        <v>5</v>
      </c>
      <c r="B6" s="1">
        <v>1048</v>
      </c>
      <c r="C6" s="1">
        <v>1086.5</v>
      </c>
      <c r="D6" s="3">
        <f>'[1]Total UG Enrol by Province'!$D6</f>
        <v>1065.3999999999999</v>
      </c>
      <c r="E6" s="3">
        <f>'[2]Total UG Enrol by Province'!$D6</f>
        <v>1061</v>
      </c>
      <c r="F6" s="5">
        <v>980.4</v>
      </c>
    </row>
    <row r="7" spans="1:6" x14ac:dyDescent="0.25">
      <c r="A7" t="s">
        <v>6</v>
      </c>
      <c r="B7" s="1">
        <v>2132</v>
      </c>
      <c r="C7" s="1">
        <v>2247.29</v>
      </c>
      <c r="D7" s="3">
        <f>'[1]Total UG Enrol by Province'!$D7</f>
        <v>2056.2999</v>
      </c>
      <c r="E7" s="3">
        <f>'[2]Total UG Enrol by Province'!$D7</f>
        <v>1963.7466000000002</v>
      </c>
      <c r="F7" s="5">
        <v>1614.3</v>
      </c>
    </row>
    <row r="8" spans="1:6" x14ac:dyDescent="0.25">
      <c r="A8" t="s">
        <v>7</v>
      </c>
      <c r="B8" s="1">
        <v>36434</v>
      </c>
      <c r="C8" s="1">
        <v>37398.349599999994</v>
      </c>
      <c r="D8" s="3">
        <f>'[1]Total UG Enrol by Province'!$D8</f>
        <v>40161.946499999991</v>
      </c>
      <c r="E8" s="3">
        <f>'[2]Total UG Enrol by Province'!$D8</f>
        <v>41046.243000000002</v>
      </c>
      <c r="F8" s="5">
        <v>35456</v>
      </c>
    </row>
    <row r="9" spans="1:6" x14ac:dyDescent="0.25">
      <c r="A9" t="s">
        <v>8</v>
      </c>
      <c r="B9" s="1">
        <v>238</v>
      </c>
      <c r="C9" s="1">
        <v>239</v>
      </c>
      <c r="D9" s="3">
        <f>'[1]Total UG Enrol by Province'!$D9</f>
        <v>242</v>
      </c>
      <c r="E9" s="3">
        <f>'[2]Total UG Enrol by Province'!$D9</f>
        <v>270.39999999999998</v>
      </c>
      <c r="F9" s="5">
        <v>274</v>
      </c>
    </row>
    <row r="10" spans="1:6" x14ac:dyDescent="0.25">
      <c r="A10" t="s">
        <v>9</v>
      </c>
      <c r="B10" s="1">
        <v>21099</v>
      </c>
      <c r="C10" s="1">
        <v>27071.11</v>
      </c>
      <c r="D10" s="3">
        <f>'[1]Total UG Enrol by Province'!$D10</f>
        <v>21459.285899999995</v>
      </c>
      <c r="E10" s="3">
        <f>'[2]Total UG Enrol by Province'!$D10</f>
        <v>21817.565999999999</v>
      </c>
      <c r="F10" s="5">
        <v>22614</v>
      </c>
    </row>
    <row r="11" spans="1:6" x14ac:dyDescent="0.25">
      <c r="A11" t="s">
        <v>10</v>
      </c>
      <c r="B11" s="1">
        <v>2714</v>
      </c>
      <c r="C11" s="1">
        <v>2576.79</v>
      </c>
      <c r="D11" s="3">
        <f>'[1]Total UG Enrol by Province'!$D11</f>
        <v>2626.4050000000002</v>
      </c>
      <c r="E11" s="3">
        <f>'[2]Total UG Enrol by Province'!$D11</f>
        <v>2741.6900000000005</v>
      </c>
      <c r="F11" s="5">
        <v>2168.1999999999998</v>
      </c>
    </row>
    <row r="12" spans="1:6" x14ac:dyDescent="0.25">
      <c r="A12" t="s">
        <v>11</v>
      </c>
      <c r="B12" s="1">
        <f t="shared" ref="B12" si="0">SUM(B2:B11)</f>
        <v>82473</v>
      </c>
      <c r="C12" s="1">
        <f>SUM(C2:C11)</f>
        <v>89241.619599999991</v>
      </c>
      <c r="D12" s="3">
        <f>'[1]Total UG Enrol by Province'!$D$13</f>
        <v>88273.156299999988</v>
      </c>
      <c r="E12" s="3">
        <f>'[2]Total UG Enrol by Province'!$D$13</f>
        <v>90310.575600000011</v>
      </c>
      <c r="F12" s="3">
        <v>85113</v>
      </c>
    </row>
    <row r="13" spans="1:6" x14ac:dyDescent="0.25">
      <c r="A13" t="s">
        <v>37</v>
      </c>
    </row>
  </sheetData>
  <sortState xmlns:xlrd2="http://schemas.microsoft.com/office/spreadsheetml/2017/richdata2" ref="A2:C11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abSelected="1" workbookViewId="0">
      <selection activeCell="D9" sqref="D9"/>
    </sheetView>
  </sheetViews>
  <sheetFormatPr defaultRowHeight="15" x14ac:dyDescent="0.25"/>
  <cols>
    <col min="2" max="2" width="21.7109375" customWidth="1"/>
    <col min="3" max="3" width="27.5703125" bestFit="1" customWidth="1"/>
    <col min="4" max="4" width="34.85546875" bestFit="1" customWidth="1"/>
  </cols>
  <sheetData>
    <row r="1" spans="1:6" x14ac:dyDescent="0.25">
      <c r="A1" t="s">
        <v>0</v>
      </c>
      <c r="B1" s="1" t="s">
        <v>12</v>
      </c>
      <c r="C1" s="1" t="s">
        <v>13</v>
      </c>
      <c r="D1" s="1" t="s">
        <v>14</v>
      </c>
      <c r="E1" s="1"/>
      <c r="F1" s="1"/>
    </row>
    <row r="2" spans="1:6" x14ac:dyDescent="0.25">
      <c r="A2" t="s">
        <v>1</v>
      </c>
      <c r="B2" s="5">
        <v>7990.5</v>
      </c>
      <c r="C2" s="5">
        <v>1931.9999999999998</v>
      </c>
      <c r="D2" s="4">
        <f>C2/B2</f>
        <v>0.24178712220762152</v>
      </c>
      <c r="E2" s="1"/>
      <c r="F2" s="1"/>
    </row>
    <row r="3" spans="1:6" x14ac:dyDescent="0.25">
      <c r="A3" t="s">
        <v>2</v>
      </c>
      <c r="B3" s="5">
        <v>10747.1</v>
      </c>
      <c r="C3" s="5">
        <v>2492.8999999999987</v>
      </c>
      <c r="D3" s="4">
        <f t="shared" ref="D3:D11" si="0">C3/B3</f>
        <v>0.23196024974179069</v>
      </c>
      <c r="E3" s="1"/>
      <c r="F3" s="1"/>
    </row>
    <row r="4" spans="1:6" x14ac:dyDescent="0.25">
      <c r="A4" t="s">
        <v>3</v>
      </c>
      <c r="B4" s="5">
        <v>1615.1000000000001</v>
      </c>
      <c r="C4" s="5">
        <v>363.78000000000003</v>
      </c>
      <c r="D4" s="4">
        <f t="shared" si="0"/>
        <v>0.22523682744102533</v>
      </c>
      <c r="E4" s="1"/>
      <c r="F4" s="1"/>
    </row>
    <row r="5" spans="1:6" x14ac:dyDescent="0.25">
      <c r="A5" t="s">
        <v>4</v>
      </c>
      <c r="B5" s="5">
        <v>1652.8</v>
      </c>
      <c r="C5" s="5">
        <v>411.60999999999973</v>
      </c>
      <c r="D5" s="4">
        <f t="shared" si="0"/>
        <v>0.24903799612778299</v>
      </c>
      <c r="E5" s="1"/>
      <c r="F5" s="1"/>
    </row>
    <row r="6" spans="1:6" x14ac:dyDescent="0.25">
      <c r="A6" t="s">
        <v>5</v>
      </c>
      <c r="B6" s="5">
        <v>980.4</v>
      </c>
      <c r="C6" s="5">
        <v>254.9</v>
      </c>
      <c r="D6" s="4">
        <f t="shared" si="0"/>
        <v>0.25999592003263977</v>
      </c>
      <c r="E6" s="1"/>
      <c r="F6" s="1"/>
    </row>
    <row r="7" spans="1:6" x14ac:dyDescent="0.25">
      <c r="A7" t="s">
        <v>6</v>
      </c>
      <c r="B7" s="5">
        <v>1614.3</v>
      </c>
      <c r="C7" s="5">
        <v>375.32</v>
      </c>
      <c r="D7" s="4">
        <f t="shared" si="0"/>
        <v>0.2324970575481633</v>
      </c>
      <c r="E7" s="1"/>
      <c r="F7" s="1"/>
    </row>
    <row r="8" spans="1:6" x14ac:dyDescent="0.25">
      <c r="A8" t="s">
        <v>7</v>
      </c>
      <c r="B8" s="5">
        <v>35513.099999999991</v>
      </c>
      <c r="C8" s="5">
        <v>9795</v>
      </c>
      <c r="D8" s="4">
        <f t="shared" si="0"/>
        <v>0.27581371381264946</v>
      </c>
      <c r="E8" s="1"/>
      <c r="F8" s="1"/>
    </row>
    <row r="9" spans="1:6" x14ac:dyDescent="0.25">
      <c r="A9" t="s">
        <v>8</v>
      </c>
      <c r="B9" s="5">
        <v>274</v>
      </c>
      <c r="C9" s="5">
        <v>57</v>
      </c>
      <c r="D9" s="4">
        <f t="shared" si="0"/>
        <v>0.20802919708029197</v>
      </c>
      <c r="E9" s="1"/>
      <c r="F9" s="1"/>
    </row>
    <row r="10" spans="1:6" x14ac:dyDescent="0.25">
      <c r="A10" t="s">
        <v>9</v>
      </c>
      <c r="B10" s="5">
        <v>23689.700000000015</v>
      </c>
      <c r="C10" s="5">
        <v>5343</v>
      </c>
      <c r="D10" s="4">
        <f t="shared" si="0"/>
        <v>0.22554105792812895</v>
      </c>
      <c r="E10" s="1"/>
      <c r="F10" s="1"/>
    </row>
    <row r="11" spans="1:6" x14ac:dyDescent="0.25">
      <c r="A11" t="s">
        <v>10</v>
      </c>
      <c r="B11" s="5">
        <v>2168.1999999999998</v>
      </c>
      <c r="C11" s="5">
        <v>418.39999999999992</v>
      </c>
      <c r="D11" s="4">
        <f t="shared" si="0"/>
        <v>0.19297112812471173</v>
      </c>
      <c r="E11" s="1"/>
      <c r="F11" s="1"/>
    </row>
    <row r="12" spans="1:6" x14ac:dyDescent="0.25">
      <c r="A12" t="s">
        <v>11</v>
      </c>
      <c r="B12" s="5">
        <v>85113.4</v>
      </c>
      <c r="C12" s="5">
        <v>21443.941999999995</v>
      </c>
      <c r="D12" s="4">
        <f>C12/B12</f>
        <v>0.25194554558976606</v>
      </c>
      <c r="E12" s="1"/>
      <c r="F12" s="1"/>
    </row>
    <row r="13" spans="1:6" x14ac:dyDescent="0.25">
      <c r="A13" t="s">
        <v>32</v>
      </c>
    </row>
    <row r="15" spans="1:6" x14ac:dyDescent="0.25">
      <c r="D15" s="4"/>
    </row>
  </sheetData>
  <sortState xmlns:xlrd2="http://schemas.microsoft.com/office/spreadsheetml/2017/richdata2" ref="A2:A11">
    <sortCondition ref="A2"/>
  </sortState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D10" sqref="D10"/>
    </sheetView>
  </sheetViews>
  <sheetFormatPr defaultRowHeight="15" x14ac:dyDescent="0.25"/>
  <cols>
    <col min="4" max="4" width="12.28515625" bestFit="1" customWidth="1"/>
    <col min="6" max="6" width="10.5703125" bestFit="1" customWidth="1"/>
  </cols>
  <sheetData>
    <row r="1" spans="1:6" x14ac:dyDescent="0.25">
      <c r="A1" t="s">
        <v>0</v>
      </c>
      <c r="B1">
        <v>2017</v>
      </c>
      <c r="C1">
        <v>2018</v>
      </c>
      <c r="D1">
        <v>2019</v>
      </c>
      <c r="E1">
        <v>2020</v>
      </c>
      <c r="F1">
        <v>2022</v>
      </c>
    </row>
    <row r="2" spans="1:6" x14ac:dyDescent="0.25">
      <c r="A2" t="s">
        <v>1</v>
      </c>
      <c r="B2" s="1">
        <v>1112</v>
      </c>
      <c r="C2" s="1">
        <v>1187.4000000000001</v>
      </c>
      <c r="D2" s="1">
        <f>'[1]Total UG Enrol by Province'!$J2</f>
        <v>1452.4999</v>
      </c>
      <c r="E2" s="1">
        <f>'[2]Total UG Enrol by Province'!$J2</f>
        <v>1526.52</v>
      </c>
      <c r="F2" s="5">
        <v>1474.4999999999991</v>
      </c>
    </row>
    <row r="3" spans="1:6" x14ac:dyDescent="0.25">
      <c r="A3" t="s">
        <v>2</v>
      </c>
      <c r="B3" s="1">
        <v>1675</v>
      </c>
      <c r="C3" s="1">
        <v>1574.7</v>
      </c>
      <c r="D3" s="1">
        <f>'[1]Total UG Enrol by Province'!$J3</f>
        <v>2001.7097000000003</v>
      </c>
      <c r="E3" s="1">
        <f>'[2]Total UG Enrol by Province'!$J3</f>
        <v>2143.9800000000005</v>
      </c>
      <c r="F3" s="5">
        <v>2359.1099999999997</v>
      </c>
    </row>
    <row r="4" spans="1:6" x14ac:dyDescent="0.25">
      <c r="A4" t="s">
        <v>3</v>
      </c>
      <c r="B4" s="1">
        <v>229</v>
      </c>
      <c r="C4" s="1">
        <v>222.78</v>
      </c>
      <c r="D4" s="1">
        <f>'[1]Total UG Enrol by Province'!$J4</f>
        <v>254.7</v>
      </c>
      <c r="E4" s="1">
        <f>'[2]Total UG Enrol by Province'!$J4</f>
        <v>245.76999999999998</v>
      </c>
      <c r="F4" s="5">
        <v>296.69</v>
      </c>
    </row>
    <row r="5" spans="1:6" x14ac:dyDescent="0.25">
      <c r="A5" t="s">
        <v>4</v>
      </c>
      <c r="B5" s="1">
        <v>268</v>
      </c>
      <c r="C5" s="1">
        <v>251.25</v>
      </c>
      <c r="D5" s="1">
        <f>'[1]Total UG Enrol by Province'!$J5</f>
        <v>268.875</v>
      </c>
      <c r="E5" s="1">
        <f>'[2]Total UG Enrol by Province'!$J5</f>
        <v>274.10000000000002</v>
      </c>
      <c r="F5" s="5">
        <v>392.51</v>
      </c>
    </row>
    <row r="6" spans="1:6" x14ac:dyDescent="0.25">
      <c r="A6" t="s">
        <v>5</v>
      </c>
      <c r="B6" s="1">
        <v>131</v>
      </c>
      <c r="C6" s="1">
        <v>211.5</v>
      </c>
      <c r="D6" s="1">
        <f>'[1]Total UG Enrol by Province'!$J6</f>
        <v>218</v>
      </c>
      <c r="E6" s="1">
        <f>'[2]Total UG Enrol by Province'!$J6</f>
        <v>252.5</v>
      </c>
      <c r="F6" s="5">
        <v>302.10000000000002</v>
      </c>
    </row>
    <row r="7" spans="1:6" x14ac:dyDescent="0.25">
      <c r="A7" t="s">
        <v>6</v>
      </c>
      <c r="B7" s="1">
        <v>692</v>
      </c>
      <c r="C7" s="1">
        <v>754.35</v>
      </c>
      <c r="D7" s="1">
        <f>'[1]Total UG Enrol by Province'!$J7</f>
        <v>682</v>
      </c>
      <c r="E7" s="1">
        <f>'[2]Total UG Enrol by Province'!$J7</f>
        <v>638.67999999999995</v>
      </c>
      <c r="F7" s="5">
        <v>456.53000000000003</v>
      </c>
    </row>
    <row r="8" spans="1:6" x14ac:dyDescent="0.25">
      <c r="A8" t="s">
        <v>7</v>
      </c>
      <c r="B8" s="1">
        <v>5729</v>
      </c>
      <c r="C8" s="1">
        <v>5670.0659999999998</v>
      </c>
      <c r="D8" s="1">
        <f>'[1]Total UG Enrol by Province'!$J8</f>
        <v>6385.9970999999987</v>
      </c>
      <c r="E8" s="1">
        <f>'[2]Total UG Enrol by Province'!$J8</f>
        <v>6668.0549999999985</v>
      </c>
      <c r="F8" s="5">
        <v>5639.7800000000043</v>
      </c>
    </row>
    <row r="9" spans="1:6" x14ac:dyDescent="0.25">
      <c r="A9" t="s">
        <v>8</v>
      </c>
      <c r="B9" s="1">
        <v>61</v>
      </c>
      <c r="C9" s="1">
        <v>51</v>
      </c>
      <c r="D9" s="1">
        <f>'[1]Total UG Enrol by Province'!$J9</f>
        <v>67</v>
      </c>
      <c r="E9" s="1">
        <f>'[2]Total UG Enrol by Province'!$J9</f>
        <v>87.600000000000009</v>
      </c>
      <c r="F9" s="5">
        <v>119</v>
      </c>
    </row>
    <row r="10" spans="1:6" x14ac:dyDescent="0.25">
      <c r="A10" t="s">
        <v>9</v>
      </c>
      <c r="B10" s="1">
        <v>2973</v>
      </c>
      <c r="C10" s="1">
        <v>3456.183</v>
      </c>
      <c r="D10" s="1">
        <f>'[1]Total UG Enrol by Province'!$J10</f>
        <v>3433.8286000000007</v>
      </c>
      <c r="E10" s="1">
        <f>'[2]Total UG Enrol by Province'!$J10</f>
        <v>3888.5770000000002</v>
      </c>
      <c r="F10" s="5">
        <v>3946.210999999998</v>
      </c>
    </row>
    <row r="11" spans="1:6" x14ac:dyDescent="0.25">
      <c r="A11" t="s">
        <v>10</v>
      </c>
      <c r="B11" s="1">
        <v>603</v>
      </c>
      <c r="C11" s="1">
        <v>561.91999999999996</v>
      </c>
      <c r="D11" s="1">
        <f>'[1]Total UG Enrol by Province'!$J11</f>
        <v>513.43500000000006</v>
      </c>
      <c r="E11" s="1">
        <f>'[2]Total UG Enrol by Province'!$J11</f>
        <v>461.88499999999993</v>
      </c>
      <c r="F11" s="5">
        <v>378.67</v>
      </c>
    </row>
    <row r="12" spans="1:6" x14ac:dyDescent="0.25">
      <c r="A12" t="s">
        <v>11</v>
      </c>
      <c r="B12" s="1">
        <f t="shared" ref="B12:C12" si="0">SUM(B2:B11)</f>
        <v>13473</v>
      </c>
      <c r="C12" s="1">
        <f t="shared" si="0"/>
        <v>13941.148999999999</v>
      </c>
      <c r="D12" s="1">
        <f>'[1]Total UG Enrol by Province'!$J$13</f>
        <v>15278.0453</v>
      </c>
      <c r="E12" s="1">
        <f>'[2]Total UG Enrol by Province'!$J$13</f>
        <v>16187.666999999999</v>
      </c>
      <c r="F12" s="1">
        <v>15365.101000000001</v>
      </c>
    </row>
    <row r="13" spans="1:6" x14ac:dyDescent="0.25">
      <c r="A13" t="s">
        <v>33</v>
      </c>
    </row>
    <row r="16" spans="1:6" x14ac:dyDescent="0.25">
      <c r="D16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"/>
  <sheetViews>
    <sheetView zoomScale="85" zoomScaleNormal="85" workbookViewId="0">
      <selection activeCell="B14" sqref="B14"/>
    </sheetView>
  </sheetViews>
  <sheetFormatPr defaultRowHeight="15" x14ac:dyDescent="0.25"/>
  <cols>
    <col min="1" max="1" width="91.85546875" bestFit="1" customWidth="1"/>
    <col min="2" max="2" width="10.28515625" bestFit="1" customWidth="1"/>
    <col min="3" max="3" width="11.42578125" bestFit="1" customWidth="1"/>
    <col min="4" max="4" width="10.28515625" customWidth="1"/>
    <col min="5" max="5" width="10.28515625" bestFit="1" customWidth="1"/>
    <col min="6" max="6" width="9.28515625" bestFit="1" customWidth="1"/>
    <col min="7" max="7" width="10.28515625" bestFit="1" customWidth="1"/>
    <col min="8" max="8" width="11.42578125" bestFit="1" customWidth="1"/>
    <col min="9" max="9" width="9.28515625" bestFit="1" customWidth="1"/>
    <col min="10" max="10" width="11.42578125" bestFit="1" customWidth="1"/>
    <col min="11" max="11" width="10.28515625" bestFit="1" customWidth="1"/>
    <col min="12" max="12" width="11.42578125" bestFit="1" customWidth="1"/>
  </cols>
  <sheetData>
    <row r="1" spans="1:12" x14ac:dyDescent="0.25">
      <c r="A1" t="s">
        <v>15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16</v>
      </c>
    </row>
    <row r="2" spans="1:12" x14ac:dyDescent="0.25">
      <c r="A2" s="6" t="s">
        <v>17</v>
      </c>
      <c r="B2" s="5">
        <v>58.5</v>
      </c>
      <c r="C2" s="5">
        <v>563.20000000000005</v>
      </c>
      <c r="D2" s="5">
        <v>131.9</v>
      </c>
      <c r="E2" s="5">
        <v>0</v>
      </c>
      <c r="F2" s="5">
        <v>0</v>
      </c>
      <c r="G2" s="5">
        <v>0</v>
      </c>
      <c r="H2" s="5">
        <v>1186</v>
      </c>
      <c r="I2" s="5">
        <v>0</v>
      </c>
      <c r="J2" s="5">
        <v>787.30000000000007</v>
      </c>
      <c r="K2" s="5">
        <v>0</v>
      </c>
      <c r="L2" s="5">
        <v>2726.9</v>
      </c>
    </row>
    <row r="3" spans="1:12" x14ac:dyDescent="0.25">
      <c r="A3" s="6" t="s">
        <v>18</v>
      </c>
      <c r="B3" s="5">
        <v>675.9</v>
      </c>
      <c r="C3" s="5">
        <v>483.6</v>
      </c>
      <c r="D3" s="5">
        <v>0</v>
      </c>
      <c r="E3" s="5">
        <v>186.2</v>
      </c>
      <c r="F3" s="5">
        <v>0</v>
      </c>
      <c r="G3" s="5">
        <v>108.9</v>
      </c>
      <c r="H3" s="5">
        <v>2744</v>
      </c>
      <c r="I3" s="5">
        <v>0</v>
      </c>
      <c r="J3" s="5">
        <v>867.80000000000007</v>
      </c>
      <c r="K3" s="5">
        <v>65</v>
      </c>
      <c r="L3" s="5">
        <v>5131.4000000000005</v>
      </c>
    </row>
    <row r="4" spans="1:12" x14ac:dyDescent="0.25">
      <c r="A4" s="6" t="s">
        <v>19</v>
      </c>
      <c r="B4" s="5">
        <v>344.5</v>
      </c>
      <c r="C4" s="5">
        <v>1471.5</v>
      </c>
      <c r="D4" s="5">
        <v>259.8</v>
      </c>
      <c r="E4" s="5">
        <v>317.39999999999998</v>
      </c>
      <c r="F4" s="5">
        <v>115.7</v>
      </c>
      <c r="G4" s="5">
        <v>138.19999999999999</v>
      </c>
      <c r="H4" s="5">
        <v>3915.9999999999995</v>
      </c>
      <c r="I4" s="5">
        <v>0</v>
      </c>
      <c r="J4" s="5">
        <v>3515.5999999999995</v>
      </c>
      <c r="K4" s="5">
        <v>183.1</v>
      </c>
      <c r="L4" s="5">
        <v>10261.799999999999</v>
      </c>
    </row>
    <row r="5" spans="1:12" x14ac:dyDescent="0.25">
      <c r="A5" s="6" t="s">
        <v>20</v>
      </c>
      <c r="B5" s="5">
        <v>159</v>
      </c>
      <c r="C5" s="5">
        <v>785.6</v>
      </c>
      <c r="D5" s="5">
        <v>184.4</v>
      </c>
      <c r="E5" s="5">
        <v>0</v>
      </c>
      <c r="F5" s="5">
        <v>143.4</v>
      </c>
      <c r="G5" s="5">
        <v>0</v>
      </c>
      <c r="H5" s="5">
        <v>4898.5999999999995</v>
      </c>
      <c r="I5" s="5">
        <v>0</v>
      </c>
      <c r="J5" s="5">
        <v>1890.1</v>
      </c>
      <c r="K5" s="5">
        <v>113.3</v>
      </c>
      <c r="L5" s="5">
        <v>8174.4000000000005</v>
      </c>
    </row>
    <row r="6" spans="1:12" x14ac:dyDescent="0.25">
      <c r="A6" s="6" t="s">
        <v>21</v>
      </c>
      <c r="B6" s="5">
        <v>745.8</v>
      </c>
      <c r="C6" s="5">
        <v>1286</v>
      </c>
      <c r="D6" s="5">
        <v>214.8</v>
      </c>
      <c r="E6" s="5">
        <v>269.10000000000002</v>
      </c>
      <c r="F6" s="5">
        <v>88.4</v>
      </c>
      <c r="G6" s="5">
        <v>223.1</v>
      </c>
      <c r="H6" s="5">
        <v>3498.1000000000004</v>
      </c>
      <c r="I6" s="5">
        <v>0</v>
      </c>
      <c r="J6" s="5">
        <v>2436.6999999999998</v>
      </c>
      <c r="K6" s="5">
        <v>91.1</v>
      </c>
      <c r="L6" s="5">
        <v>8853.1</v>
      </c>
    </row>
    <row r="7" spans="1:12" x14ac:dyDescent="0.25">
      <c r="A7" s="6" t="s">
        <v>22</v>
      </c>
      <c r="B7" s="5">
        <v>550</v>
      </c>
      <c r="C7" s="5">
        <v>313.09999999999997</v>
      </c>
      <c r="D7" s="5">
        <v>0</v>
      </c>
      <c r="E7" s="5">
        <v>0</v>
      </c>
      <c r="F7" s="5">
        <v>0</v>
      </c>
      <c r="G7" s="5">
        <v>0</v>
      </c>
      <c r="H7" s="5">
        <v>481.79999999999995</v>
      </c>
      <c r="I7" s="5">
        <v>0</v>
      </c>
      <c r="J7" s="5">
        <v>443.6</v>
      </c>
      <c r="K7" s="5">
        <v>42.5</v>
      </c>
      <c r="L7" s="5">
        <v>1831</v>
      </c>
    </row>
    <row r="8" spans="1:12" x14ac:dyDescent="0.25">
      <c r="A8" s="6" t="s">
        <v>23</v>
      </c>
      <c r="B8" s="5">
        <v>84.7</v>
      </c>
      <c r="C8" s="5">
        <v>333.4</v>
      </c>
      <c r="D8" s="5">
        <v>0</v>
      </c>
      <c r="E8" s="5">
        <v>0</v>
      </c>
      <c r="F8" s="5">
        <v>0</v>
      </c>
      <c r="G8" s="5">
        <v>55</v>
      </c>
      <c r="H8" s="5">
        <v>362.4</v>
      </c>
      <c r="I8" s="5">
        <v>274</v>
      </c>
      <c r="J8" s="5">
        <v>153.30000000000001</v>
      </c>
      <c r="K8" s="5">
        <v>138.4</v>
      </c>
      <c r="L8" s="5">
        <v>1401.2</v>
      </c>
    </row>
    <row r="9" spans="1:12" x14ac:dyDescent="0.25">
      <c r="A9" s="6" t="s">
        <v>24</v>
      </c>
      <c r="B9" s="5">
        <v>98.8</v>
      </c>
      <c r="C9" s="5">
        <v>115.2</v>
      </c>
      <c r="D9" s="5">
        <v>0</v>
      </c>
      <c r="E9" s="5">
        <v>99.6</v>
      </c>
      <c r="F9" s="5">
        <v>0</v>
      </c>
      <c r="G9" s="5">
        <v>0</v>
      </c>
      <c r="H9" s="5">
        <v>142.1</v>
      </c>
      <c r="I9" s="5">
        <v>0</v>
      </c>
      <c r="J9" s="5">
        <v>249.7</v>
      </c>
      <c r="K9" s="5">
        <v>27</v>
      </c>
      <c r="L9" s="5">
        <v>732.40000000000009</v>
      </c>
    </row>
    <row r="10" spans="1:12" x14ac:dyDescent="0.25">
      <c r="A10" s="6" t="s">
        <v>25</v>
      </c>
      <c r="B10" s="5">
        <v>0</v>
      </c>
      <c r="C10" s="5">
        <v>177.10000000000002</v>
      </c>
      <c r="D10" s="5">
        <v>0</v>
      </c>
      <c r="E10" s="5">
        <v>0</v>
      </c>
      <c r="F10" s="5">
        <v>0</v>
      </c>
      <c r="G10" s="5">
        <v>128.19999999999999</v>
      </c>
      <c r="H10" s="5">
        <v>806</v>
      </c>
      <c r="I10" s="5">
        <v>0</v>
      </c>
      <c r="J10" s="5">
        <v>1882.2000000000003</v>
      </c>
      <c r="K10" s="5">
        <v>129.19999999999999</v>
      </c>
      <c r="L10" s="5">
        <v>3122.7</v>
      </c>
    </row>
    <row r="11" spans="1:12" x14ac:dyDescent="0.25">
      <c r="A11" s="6" t="s">
        <v>26</v>
      </c>
      <c r="B11" s="5">
        <v>797</v>
      </c>
      <c r="C11" s="5">
        <v>169.7</v>
      </c>
      <c r="D11" s="5">
        <v>0</v>
      </c>
      <c r="E11" s="5">
        <v>0</v>
      </c>
      <c r="F11" s="5">
        <v>0</v>
      </c>
      <c r="G11" s="5">
        <v>0</v>
      </c>
      <c r="H11" s="5">
        <v>384.1</v>
      </c>
      <c r="I11" s="5">
        <v>0</v>
      </c>
      <c r="J11" s="5">
        <v>259.10000000000002</v>
      </c>
      <c r="K11" s="5">
        <v>0</v>
      </c>
      <c r="L11" s="5">
        <v>1609.9</v>
      </c>
    </row>
    <row r="12" spans="1:12" x14ac:dyDescent="0.25">
      <c r="A12" s="6" t="s">
        <v>27</v>
      </c>
      <c r="B12" s="5">
        <v>880</v>
      </c>
      <c r="C12" s="5">
        <v>2107.5</v>
      </c>
      <c r="D12" s="5">
        <v>441.9</v>
      </c>
      <c r="E12" s="5">
        <v>450.8</v>
      </c>
      <c r="F12" s="5">
        <v>267.39999999999998</v>
      </c>
      <c r="G12" s="5">
        <v>204.8</v>
      </c>
      <c r="H12" s="5">
        <v>7654.7000000000007</v>
      </c>
      <c r="I12" s="5">
        <v>0</v>
      </c>
      <c r="J12" s="5">
        <v>5229.4999999999991</v>
      </c>
      <c r="K12" s="5">
        <v>217.5</v>
      </c>
      <c r="L12" s="5">
        <v>17454.100000000002</v>
      </c>
    </row>
    <row r="13" spans="1:12" x14ac:dyDescent="0.25">
      <c r="A13" s="6" t="s">
        <v>28</v>
      </c>
      <c r="B13" s="5">
        <v>160</v>
      </c>
      <c r="C13" s="5">
        <v>128.4</v>
      </c>
      <c r="D13" s="5">
        <v>0</v>
      </c>
      <c r="E13" s="5">
        <v>0</v>
      </c>
      <c r="F13" s="5">
        <v>0</v>
      </c>
      <c r="G13" s="5">
        <v>19.3</v>
      </c>
      <c r="H13" s="5">
        <v>222.39999999999998</v>
      </c>
      <c r="I13" s="5">
        <v>0</v>
      </c>
      <c r="J13" s="5">
        <v>279.10000000000002</v>
      </c>
      <c r="K13" s="5">
        <v>0</v>
      </c>
      <c r="L13" s="5">
        <v>809.19999999999993</v>
      </c>
    </row>
    <row r="14" spans="1:12" x14ac:dyDescent="0.25">
      <c r="A14" s="6" t="s">
        <v>29</v>
      </c>
      <c r="B14" s="5">
        <v>526.79999999999995</v>
      </c>
      <c r="C14" s="5">
        <v>308.3</v>
      </c>
      <c r="D14" s="5">
        <v>0</v>
      </c>
      <c r="E14" s="5">
        <v>204.7</v>
      </c>
      <c r="F14" s="5">
        <v>0</v>
      </c>
      <c r="G14" s="5">
        <v>0</v>
      </c>
      <c r="H14" s="5">
        <v>2458.1999999999998</v>
      </c>
      <c r="I14" s="5">
        <v>0</v>
      </c>
      <c r="J14" s="5">
        <v>3999.7</v>
      </c>
      <c r="K14" s="5">
        <v>230.9</v>
      </c>
      <c r="L14" s="5">
        <v>7728.5999999999995</v>
      </c>
    </row>
    <row r="15" spans="1:12" x14ac:dyDescent="0.25">
      <c r="A15" s="6" t="s">
        <v>30</v>
      </c>
      <c r="B15" s="5">
        <v>1617.5</v>
      </c>
      <c r="C15" s="5">
        <v>683.4</v>
      </c>
      <c r="D15" s="5">
        <v>0</v>
      </c>
      <c r="E15" s="5">
        <v>125</v>
      </c>
      <c r="F15" s="5">
        <v>102.3</v>
      </c>
      <c r="G15" s="5">
        <v>0</v>
      </c>
      <c r="H15" s="5">
        <v>3180.2999999999997</v>
      </c>
      <c r="I15" s="5">
        <v>0</v>
      </c>
      <c r="J15" s="5">
        <v>620.9</v>
      </c>
      <c r="K15" s="5">
        <v>296</v>
      </c>
      <c r="L15" s="5">
        <v>6625.4</v>
      </c>
    </row>
    <row r="16" spans="1:12" x14ac:dyDescent="0.25">
      <c r="A16" s="6" t="s">
        <v>31</v>
      </c>
      <c r="B16" s="5">
        <v>1292</v>
      </c>
      <c r="C16" s="5">
        <v>1821.1</v>
      </c>
      <c r="D16" s="5">
        <v>382.3</v>
      </c>
      <c r="E16" s="5">
        <v>0</v>
      </c>
      <c r="F16" s="5">
        <v>263.2</v>
      </c>
      <c r="G16" s="5">
        <v>736.8</v>
      </c>
      <c r="H16" s="5">
        <v>3521.7000000000007</v>
      </c>
      <c r="I16" s="5">
        <v>0</v>
      </c>
      <c r="J16" s="5">
        <v>0</v>
      </c>
      <c r="K16" s="5">
        <v>634.20000000000005</v>
      </c>
      <c r="L16" s="5">
        <v>8651.3000000000011</v>
      </c>
    </row>
    <row r="17" spans="1:12" x14ac:dyDescent="0.25">
      <c r="A17" t="s">
        <v>36</v>
      </c>
      <c r="B17" s="5">
        <v>7990.5</v>
      </c>
      <c r="C17" s="5">
        <v>10747.099999999999</v>
      </c>
      <c r="D17" s="5">
        <v>1615.1000000000001</v>
      </c>
      <c r="E17" s="5">
        <v>1652.8000000000002</v>
      </c>
      <c r="F17" s="5">
        <v>980.39999999999986</v>
      </c>
      <c r="G17" s="5">
        <v>1614.3</v>
      </c>
      <c r="H17" s="5">
        <v>35456.400000000001</v>
      </c>
      <c r="I17" s="5">
        <v>274</v>
      </c>
      <c r="J17" s="5">
        <v>22614.600000000002</v>
      </c>
      <c r="K17" s="5">
        <v>2168.1999999999998</v>
      </c>
      <c r="L17" s="5">
        <v>85113.4</v>
      </c>
    </row>
    <row r="18" spans="1:12" x14ac:dyDescent="0.25">
      <c r="A18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8"/>
  <sheetViews>
    <sheetView zoomScale="70" zoomScaleNormal="70" workbookViewId="0">
      <pane ySplit="1" topLeftCell="A2" activePane="bottomLeft" state="frozen"/>
      <selection pane="bottomLeft" activeCell="A9" sqref="A9"/>
    </sheetView>
  </sheetViews>
  <sheetFormatPr defaultRowHeight="15" x14ac:dyDescent="0.25"/>
  <cols>
    <col min="1" max="1" width="98.7109375" bestFit="1" customWidth="1"/>
    <col min="2" max="2" width="11.7109375" bestFit="1" customWidth="1"/>
    <col min="3" max="3" width="12.140625" bestFit="1" customWidth="1"/>
    <col min="4" max="4" width="10.28515625" bestFit="1" customWidth="1"/>
    <col min="5" max="5" width="9.42578125" bestFit="1" customWidth="1"/>
    <col min="6" max="7" width="10.28515625" bestFit="1" customWidth="1"/>
    <col min="8" max="8" width="12.140625" bestFit="1" customWidth="1"/>
    <col min="9" max="9" width="9.42578125" bestFit="1" customWidth="1"/>
    <col min="10" max="10" width="11.7109375" bestFit="1" customWidth="1"/>
    <col min="11" max="11" width="9.85546875" bestFit="1" customWidth="1"/>
    <col min="12" max="12" width="10.5703125" bestFit="1" customWidth="1"/>
  </cols>
  <sheetData>
    <row r="1" spans="1:12" x14ac:dyDescent="0.25">
      <c r="A1" t="s">
        <v>15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16</v>
      </c>
    </row>
    <row r="2" spans="1:12" x14ac:dyDescent="0.25">
      <c r="A2" s="6" t="s">
        <v>17</v>
      </c>
      <c r="B2" s="5">
        <v>40.5</v>
      </c>
      <c r="C2" s="5">
        <v>299.81</v>
      </c>
      <c r="D2" s="5">
        <v>64.86</v>
      </c>
      <c r="E2" s="5">
        <v>0</v>
      </c>
      <c r="F2" s="5">
        <v>0</v>
      </c>
      <c r="G2" s="5">
        <v>0</v>
      </c>
      <c r="H2" s="5">
        <v>652.61999999999989</v>
      </c>
      <c r="I2" s="5">
        <v>0</v>
      </c>
      <c r="J2" s="5">
        <v>429.42999999999995</v>
      </c>
      <c r="K2" s="5">
        <v>0</v>
      </c>
      <c r="L2" s="5">
        <v>1487.2199999999998</v>
      </c>
    </row>
    <row r="3" spans="1:12" x14ac:dyDescent="0.25">
      <c r="A3" s="6" t="s">
        <v>18</v>
      </c>
      <c r="B3" s="5">
        <v>236.6</v>
      </c>
      <c r="C3" s="5">
        <v>199.6</v>
      </c>
      <c r="D3" s="5">
        <v>0</v>
      </c>
      <c r="E3" s="5">
        <v>76.5</v>
      </c>
      <c r="F3" s="5">
        <v>0</v>
      </c>
      <c r="G3" s="5">
        <v>43.27</v>
      </c>
      <c r="H3" s="5">
        <v>1219.9569999999999</v>
      </c>
      <c r="I3" s="5">
        <v>0</v>
      </c>
      <c r="J3" s="5">
        <v>457.1</v>
      </c>
      <c r="K3" s="5">
        <v>19.510000000000002</v>
      </c>
      <c r="L3" s="5">
        <v>2252.5370000000003</v>
      </c>
    </row>
    <row r="4" spans="1:12" x14ac:dyDescent="0.25">
      <c r="A4" s="6" t="s">
        <v>19</v>
      </c>
      <c r="B4" s="5">
        <v>120.6</v>
      </c>
      <c r="C4" s="5">
        <v>358.33</v>
      </c>
      <c r="D4" s="5">
        <v>78.5</v>
      </c>
      <c r="E4" s="5">
        <v>94.089999999999904</v>
      </c>
      <c r="F4" s="5">
        <v>37.700000000000003</v>
      </c>
      <c r="G4" s="5">
        <v>39.18</v>
      </c>
      <c r="H4" s="5">
        <v>1260.6619999999989</v>
      </c>
      <c r="I4" s="5">
        <v>0</v>
      </c>
      <c r="J4" s="5">
        <v>995.21</v>
      </c>
      <c r="K4" s="5">
        <v>42.5</v>
      </c>
      <c r="L4" s="5">
        <v>3026.771999999999</v>
      </c>
    </row>
    <row r="5" spans="1:12" x14ac:dyDescent="0.25">
      <c r="A5" s="6" t="s">
        <v>20</v>
      </c>
      <c r="B5" s="5">
        <v>42</v>
      </c>
      <c r="C5" s="5">
        <v>137.23000000000002</v>
      </c>
      <c r="D5" s="5">
        <v>31</v>
      </c>
      <c r="E5" s="5">
        <v>0</v>
      </c>
      <c r="F5" s="5">
        <v>17.399999999999999</v>
      </c>
      <c r="G5" s="5">
        <v>0</v>
      </c>
      <c r="H5" s="5">
        <v>968.33799999999985</v>
      </c>
      <c r="I5" s="5">
        <v>0</v>
      </c>
      <c r="J5" s="5">
        <v>311.76</v>
      </c>
      <c r="K5" s="5">
        <v>10.26</v>
      </c>
      <c r="L5" s="5">
        <v>1517.9879999999998</v>
      </c>
    </row>
    <row r="6" spans="1:12" x14ac:dyDescent="0.25">
      <c r="A6" s="6" t="s">
        <v>21</v>
      </c>
      <c r="B6" s="5">
        <v>230</v>
      </c>
      <c r="C6" s="5">
        <v>188.57</v>
      </c>
      <c r="D6" s="5">
        <v>37</v>
      </c>
      <c r="E6" s="5">
        <v>69.759999999999906</v>
      </c>
      <c r="F6" s="5">
        <v>20.399999999999999</v>
      </c>
      <c r="G6" s="5">
        <v>28.36</v>
      </c>
      <c r="H6" s="5">
        <v>730.16800000000001</v>
      </c>
      <c r="I6" s="5">
        <v>0</v>
      </c>
      <c r="J6" s="5">
        <v>407.5139999999999</v>
      </c>
      <c r="K6" s="5">
        <v>12.51</v>
      </c>
      <c r="L6" s="5">
        <v>1724.2819999999997</v>
      </c>
    </row>
    <row r="7" spans="1:12" x14ac:dyDescent="0.25">
      <c r="A7" s="6" t="s">
        <v>22</v>
      </c>
      <c r="B7" s="5">
        <v>104</v>
      </c>
      <c r="C7" s="5">
        <v>77.499999999999901</v>
      </c>
      <c r="D7" s="5">
        <v>0</v>
      </c>
      <c r="E7" s="5">
        <v>0</v>
      </c>
      <c r="F7" s="5">
        <v>0</v>
      </c>
      <c r="G7" s="5">
        <v>0</v>
      </c>
      <c r="H7" s="5">
        <v>145.20599999999999</v>
      </c>
      <c r="I7" s="5">
        <v>0</v>
      </c>
      <c r="J7" s="5">
        <v>100.72999999999999</v>
      </c>
      <c r="K7" s="5">
        <v>7.27</v>
      </c>
      <c r="L7" s="5">
        <v>434.7059999999999</v>
      </c>
    </row>
    <row r="8" spans="1:12" x14ac:dyDescent="0.25">
      <c r="A8" s="6" t="s">
        <v>23</v>
      </c>
      <c r="B8" s="5">
        <v>10.5</v>
      </c>
      <c r="C8" s="5">
        <v>146.9</v>
      </c>
      <c r="D8" s="5">
        <v>0</v>
      </c>
      <c r="E8" s="5">
        <v>0</v>
      </c>
      <c r="F8" s="5">
        <v>0</v>
      </c>
      <c r="G8" s="5">
        <v>23</v>
      </c>
      <c r="H8" s="5">
        <v>180.61999999999992</v>
      </c>
      <c r="I8" s="5">
        <v>57</v>
      </c>
      <c r="J8" s="5">
        <v>75.930000000000007</v>
      </c>
      <c r="K8" s="5">
        <v>57.410000000000004</v>
      </c>
      <c r="L8" s="5">
        <v>551.3599999999999</v>
      </c>
    </row>
    <row r="9" spans="1:12" x14ac:dyDescent="0.25">
      <c r="A9" s="6" t="s">
        <v>24</v>
      </c>
      <c r="B9" s="5">
        <v>20.5</v>
      </c>
      <c r="C9" s="5">
        <v>35.1</v>
      </c>
      <c r="D9" s="5">
        <v>0</v>
      </c>
      <c r="E9" s="5">
        <v>30</v>
      </c>
      <c r="F9" s="5">
        <v>0</v>
      </c>
      <c r="G9" s="5">
        <v>0</v>
      </c>
      <c r="H9" s="5">
        <v>63.739999999999995</v>
      </c>
      <c r="I9" s="5">
        <v>0</v>
      </c>
      <c r="J9" s="5">
        <v>102.3</v>
      </c>
      <c r="K9" s="5">
        <v>3.27</v>
      </c>
      <c r="L9" s="5">
        <v>254.91</v>
      </c>
    </row>
    <row r="10" spans="1:12" x14ac:dyDescent="0.25">
      <c r="A10" s="6" t="s">
        <v>25</v>
      </c>
      <c r="B10" s="5">
        <v>0</v>
      </c>
      <c r="C10" s="5">
        <v>28.099999999999991</v>
      </c>
      <c r="D10" s="5">
        <v>0</v>
      </c>
      <c r="E10" s="5">
        <v>0</v>
      </c>
      <c r="F10" s="5">
        <v>0</v>
      </c>
      <c r="G10" s="5">
        <v>26.6</v>
      </c>
      <c r="H10" s="5">
        <v>345.03000000000003</v>
      </c>
      <c r="I10" s="5">
        <v>0</v>
      </c>
      <c r="J10" s="5">
        <v>621.46400000000006</v>
      </c>
      <c r="K10" s="5">
        <v>21.25</v>
      </c>
      <c r="L10" s="5">
        <v>1042.444</v>
      </c>
    </row>
    <row r="11" spans="1:12" x14ac:dyDescent="0.25">
      <c r="A11" s="6" t="s">
        <v>26</v>
      </c>
      <c r="B11" s="5">
        <v>146</v>
      </c>
      <c r="C11" s="5">
        <v>42.7</v>
      </c>
      <c r="D11" s="5">
        <v>0</v>
      </c>
      <c r="E11" s="5">
        <v>0</v>
      </c>
      <c r="F11" s="5">
        <v>0</v>
      </c>
      <c r="G11" s="5">
        <v>0</v>
      </c>
      <c r="H11" s="5">
        <v>155.39999999999989</v>
      </c>
      <c r="I11" s="5">
        <v>0</v>
      </c>
      <c r="J11" s="5">
        <v>83.47</v>
      </c>
      <c r="K11" s="5">
        <v>0</v>
      </c>
      <c r="L11" s="5">
        <v>427.56999999999994</v>
      </c>
    </row>
    <row r="12" spans="1:12" x14ac:dyDescent="0.25">
      <c r="A12" s="6" t="s">
        <v>27</v>
      </c>
      <c r="B12" s="5">
        <v>172.3</v>
      </c>
      <c r="C12" s="5">
        <v>269.92999999999989</v>
      </c>
      <c r="D12" s="5">
        <v>66.349999999999994</v>
      </c>
      <c r="E12" s="5">
        <v>72.3599999999999</v>
      </c>
      <c r="F12" s="5">
        <v>71.400000000000006</v>
      </c>
      <c r="G12" s="5">
        <v>42.45</v>
      </c>
      <c r="H12" s="5">
        <v>1495.22</v>
      </c>
      <c r="I12" s="5">
        <v>0</v>
      </c>
      <c r="J12" s="5">
        <v>832.89299999999912</v>
      </c>
      <c r="K12" s="5">
        <v>26.5</v>
      </c>
      <c r="L12" s="5">
        <v>3049.4029999999989</v>
      </c>
    </row>
    <row r="13" spans="1:12" x14ac:dyDescent="0.25">
      <c r="A13" s="6" t="s">
        <v>28</v>
      </c>
      <c r="B13" s="5">
        <v>20</v>
      </c>
      <c r="C13" s="5">
        <v>16</v>
      </c>
      <c r="D13" s="5">
        <v>0</v>
      </c>
      <c r="E13" s="5">
        <v>0</v>
      </c>
      <c r="F13" s="5">
        <v>0</v>
      </c>
      <c r="G13" s="5">
        <v>3.45</v>
      </c>
      <c r="H13" s="5">
        <v>44.400000000000006</v>
      </c>
      <c r="I13" s="5">
        <v>0</v>
      </c>
      <c r="J13" s="5">
        <v>56.389999999999901</v>
      </c>
      <c r="K13" s="5">
        <v>0</v>
      </c>
      <c r="L13" s="5">
        <v>140.2399999999999</v>
      </c>
    </row>
    <row r="14" spans="1:12" x14ac:dyDescent="0.25">
      <c r="A14" s="6" t="s">
        <v>29</v>
      </c>
      <c r="B14" s="5">
        <v>109</v>
      </c>
      <c r="C14" s="5">
        <v>52.33</v>
      </c>
      <c r="D14" s="5">
        <v>0</v>
      </c>
      <c r="E14" s="5">
        <v>41.8</v>
      </c>
      <c r="F14" s="5">
        <v>0</v>
      </c>
      <c r="G14" s="5">
        <v>0</v>
      </c>
      <c r="H14" s="5">
        <v>521.05899999999997</v>
      </c>
      <c r="I14" s="5">
        <v>0</v>
      </c>
      <c r="J14" s="5">
        <v>700.1</v>
      </c>
      <c r="K14" s="5">
        <v>42.489999999999903</v>
      </c>
      <c r="L14" s="5">
        <v>1466.779</v>
      </c>
    </row>
    <row r="15" spans="1:12" x14ac:dyDescent="0.25">
      <c r="A15" s="6" t="s">
        <v>30</v>
      </c>
      <c r="B15" s="5">
        <v>312</v>
      </c>
      <c r="C15" s="5">
        <v>160.6999999999999</v>
      </c>
      <c r="D15" s="5">
        <v>0</v>
      </c>
      <c r="E15" s="5">
        <v>27.1</v>
      </c>
      <c r="F15" s="5">
        <v>53.4</v>
      </c>
      <c r="G15" s="5">
        <v>0</v>
      </c>
      <c r="H15" s="5">
        <v>1049.2999999999997</v>
      </c>
      <c r="I15" s="5">
        <v>0</v>
      </c>
      <c r="J15" s="5">
        <v>168.34000000000003</v>
      </c>
      <c r="K15" s="5">
        <v>50.55</v>
      </c>
      <c r="L15" s="5">
        <v>1821.3899999999996</v>
      </c>
    </row>
    <row r="16" spans="1:12" x14ac:dyDescent="0.25">
      <c r="A16" s="6" t="s">
        <v>31</v>
      </c>
      <c r="B16" s="5">
        <v>368</v>
      </c>
      <c r="C16" s="5">
        <v>480.09999999999997</v>
      </c>
      <c r="D16" s="5">
        <v>86.07</v>
      </c>
      <c r="E16" s="5">
        <v>0</v>
      </c>
      <c r="F16" s="5">
        <v>54.599999999999902</v>
      </c>
      <c r="G16" s="5">
        <v>169.01</v>
      </c>
      <c r="H16" s="5">
        <v>963.68100000000004</v>
      </c>
      <c r="I16" s="5">
        <v>0</v>
      </c>
      <c r="J16" s="5">
        <v>0</v>
      </c>
      <c r="K16" s="5">
        <v>124.88000000000001</v>
      </c>
      <c r="L16" s="5">
        <v>2246.3409999999999</v>
      </c>
    </row>
    <row r="17" spans="1:12" x14ac:dyDescent="0.25">
      <c r="A17" s="6" t="s">
        <v>36</v>
      </c>
      <c r="B17" s="5">
        <v>1932</v>
      </c>
      <c r="C17" s="5">
        <v>2492.8999999999996</v>
      </c>
      <c r="D17" s="5">
        <v>363.78000000000003</v>
      </c>
      <c r="E17" s="5">
        <v>411.60999999999973</v>
      </c>
      <c r="F17" s="5">
        <v>254.89999999999992</v>
      </c>
      <c r="G17" s="5">
        <v>375.32</v>
      </c>
      <c r="H17" s="5">
        <v>9795.4009999999962</v>
      </c>
      <c r="I17" s="7">
        <v>57</v>
      </c>
      <c r="J17" s="5">
        <v>5342.6310000000003</v>
      </c>
      <c r="K17" s="5">
        <v>418.39999999999992</v>
      </c>
      <c r="L17" s="5">
        <v>21443.941999999995</v>
      </c>
    </row>
    <row r="18" spans="1:12" x14ac:dyDescent="0.25">
      <c r="A18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CB2C90A93F69458F177D1470798D8D" ma:contentTypeVersion="170" ma:contentTypeDescription="Create a new document." ma:contentTypeScope="" ma:versionID="d7b25bdb35216f2ca56aa39b29577b7f">
  <xsd:schema xmlns:xsd="http://www.w3.org/2001/XMLSchema" xmlns:xs="http://www.w3.org/2001/XMLSchema" xmlns:p="http://schemas.microsoft.com/office/2006/metadata/properties" xmlns:ns2="cb25f3da-5814-4c1f-99f2-d637de11ca73" xmlns:ns3="http://schemas.microsoft.com/sharepoint/v3/fields" xmlns:ns4="2dd3b932-8b30-42c8-9dfc-f00df7d42eda" targetNamespace="http://schemas.microsoft.com/office/2006/metadata/properties" ma:root="true" ma:fieldsID="2996048809e9b38764878ecd913de75a" ns2:_="" ns3:_="" ns4:_="">
    <xsd:import namespace="cb25f3da-5814-4c1f-99f2-d637de11ca73"/>
    <xsd:import namespace="http://schemas.microsoft.com/sharepoint/v3/fields"/>
    <xsd:import namespace="2dd3b932-8b30-42c8-9dfc-f00df7d42eda"/>
    <xsd:element name="properties">
      <xsd:complexType>
        <xsd:sequence>
          <xsd:element name="documentManagement">
            <xsd:complexType>
              <xsd:all>
                <xsd:element ref="ns3:_DCDateCreated" minOccurs="0"/>
                <xsd:element ref="ns2:bc7689d2d0d44b4e9f97381cc5883e30" minOccurs="0"/>
                <xsd:element ref="ns2:TaxCatchAll" minOccurs="0"/>
                <xsd:element ref="ns4:Categories0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2:SharedWithUsers" minOccurs="0"/>
                <xsd:element ref="ns2:SharedWithDetails" minOccurs="0"/>
                <xsd:element ref="ns4:Reporting_x0020_Year"/>
                <xsd:element ref="ns4:Status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5f3da-5814-4c1f-99f2-d637de11ca73" elementFormDefault="qualified">
    <xsd:import namespace="http://schemas.microsoft.com/office/2006/documentManagement/types"/>
    <xsd:import namespace="http://schemas.microsoft.com/office/infopath/2007/PartnerControls"/>
    <xsd:element name="bc7689d2d0d44b4e9f97381cc5883e30" ma:index="6" ma:taxonomy="true" ma:internalName="bc7689d2d0d44b4e9f97381cc5883e30" ma:taxonomyFieldName="Document_x0020_Type" ma:displayName="Document Type" ma:readOnly="false" ma:fieldId="{bc7689d2-d0d4-4b4e-9f97-381cc5883e30}" ma:taxonomyMulti="true" ma:sspId="65dceeaf-3781-424a-bbe4-3913337707d3" ma:termSetId="f10db319-1447-498f-81f1-db260ca6ce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d84eb2e6-1f68-446e-90dd-cbccfe80c32c}" ma:internalName="TaxCatchAll" ma:showField="CatchAllData" ma:web="cb25f3da-5814-4c1f-99f2-d637de11c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3" nillable="true" ma:displayName="Date Created" ma:description="The date on which this resource was created" ma:format="DateOnly" ma:internalName="_DCDateCreat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d3b932-8b30-42c8-9dfc-f00df7d42eda" elementFormDefault="qualified">
    <xsd:import namespace="http://schemas.microsoft.com/office/2006/documentManagement/types"/>
    <xsd:import namespace="http://schemas.microsoft.com/office/infopath/2007/PartnerControls"/>
    <xsd:element name="Categories0" ma:index="10" nillable="true" ma:displayName="Categories" ma:list="{ddca7033-dca3-4299-812d-3bc19566e636}" ma:internalName="Categories0" ma:readOnly="false" ma:showField="Title">
      <xsd:simpleType>
        <xsd:restriction base="dms:Lookup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Reporting_x0020_Year" ma:index="20" ma:displayName="Reporting Year" ma:default="Unfiled" ma:format="Dropdown" ma:internalName="Reporting_x0020_Year">
      <xsd:simpleType>
        <xsd:restriction base="dms:Choice"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Unfiled"/>
          <xsd:enumeration value="2022"/>
          <xsd:enumeration value="2023"/>
        </xsd:restriction>
      </xsd:simpleType>
    </xsd:element>
    <xsd:element name="Status" ma:index="21" nillable="true" ma:displayName="Status" ma:format="Dropdown" ma:internalName="Status">
      <xsd:simpleType>
        <xsd:restriction base="dms:Choice">
          <xsd:enumeration value="Final"/>
          <xsd:enumeration value="Draft"/>
        </xsd:restriction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25f3da-5814-4c1f-99f2-d637de11ca73">
      <Value>5</Value>
    </TaxCatchAll>
    <Categories0 xmlns="2dd3b932-8b30-42c8-9dfc-f00df7d42eda">22</Categories0>
    <Reporting_x0020_Year xmlns="2dd3b932-8b30-42c8-9dfc-f00df7d42eda">2020</Reporting_x0020_Year>
    <bc7689d2d0d44b4e9f97381cc5883e30 xmlns="cb25f3da-5814-4c1f-99f2-d637de11ca7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Information</TermName>
          <TermId xmlns="http://schemas.microsoft.com/office/infopath/2007/PartnerControls">335406be-2b4e-4b05-853f-3dd6013983e0</TermId>
        </TermInfo>
      </Terms>
    </bc7689d2d0d44b4e9f97381cc5883e30>
    <Status xmlns="2dd3b932-8b30-42c8-9dfc-f00df7d42eda">Draft</Status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DBE367F-7499-4DB7-8BB3-ABFC1B189E46}"/>
</file>

<file path=customXml/itemProps2.xml><?xml version="1.0" encoding="utf-8"?>
<ds:datastoreItem xmlns:ds="http://schemas.openxmlformats.org/officeDocument/2006/customXml" ds:itemID="{4FB46225-B483-41E7-BB05-61D9C39E083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0D72910-8211-4849-B1BB-28EFB171C8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04D85A1-2F34-4384-9B35-CD1640425D66}">
  <ds:schemaRefs>
    <ds:schemaRef ds:uri="http://schemas.microsoft.com/office/2006/metadata/properties"/>
    <ds:schemaRef ds:uri="http://schemas.microsoft.com/office/infopath/2007/PartnerControls"/>
    <ds:schemaRef ds:uri="cb25f3da-5814-4c1f-99f2-d637de11ca73"/>
    <ds:schemaRef ds:uri="2dd3b932-8b30-42c8-9dfc-f00df7d42eda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Table_U.2.1</vt:lpstr>
      <vt:lpstr>Table_U.2.2</vt:lpstr>
      <vt:lpstr>Table_U.2.3</vt:lpstr>
      <vt:lpstr>Table_U.2.4</vt:lpstr>
      <vt:lpstr>Table_U.2.5</vt:lpstr>
      <vt:lpstr>Table_U.2.1</vt:lpstr>
      <vt:lpstr>Table_U.2.2</vt:lpstr>
      <vt:lpstr>Table_U.2.3</vt:lpstr>
      <vt:lpstr>Table_U.2.4</vt:lpstr>
      <vt:lpstr>Table_U.2.5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Beryl Strawczynski</dc:creator>
  <cp:keywords/>
  <dc:description/>
  <cp:lastModifiedBy>Manveer Poonian</cp:lastModifiedBy>
  <cp:revision/>
  <dcterms:created xsi:type="dcterms:W3CDTF">2018-08-21T14:05:26Z</dcterms:created>
  <dcterms:modified xsi:type="dcterms:W3CDTF">2024-02-12T00:59:16Z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0x010100B5CB2C90A93F69458F177D1470798D8D</vt:lpwstr>
  </property>
  <property fmtid="{D5CDD505-2E9C-101B-9397-08002B2CF9AE}" pid="3" name="Reporting Year">
    <vt:lpwstr>2019</vt:lpwstr>
  </property>
  <property fmtid="{D5CDD505-2E9C-101B-9397-08002B2CF9AE}" pid="4" name="bc7689d2d0d44b4e9f97381cc5883e30">
    <vt:lpwstr>Information|335406be-2b4e-4b05-853f-3dd6013983e0;Research|f4a2b1bf-d34f-45ae-9597-315e8ee96dd7</vt:lpwstr>
  </property>
  <property fmtid="{D5CDD505-2E9C-101B-9397-08002B2CF9AE}" pid="5" name="Document Type">
    <vt:lpwstr>5;#Information|335406be-2b4e-4b05-853f-3dd6013983e0</vt:lpwstr>
  </property>
  <property fmtid="{D5CDD505-2E9C-101B-9397-08002B2CF9AE}" pid="6" name="Categories0">
    <vt:lpwstr>22</vt:lpwstr>
  </property>
  <property fmtid="{D5CDD505-2E9C-101B-9397-08002B2CF9AE}" pid="7" name="TaxCatchAll">
    <vt:lpwstr>5;#Information|335406be-2b4e-4b05-853f-3dd6013983e0;#57;#Research|f4a2b1bf-d34f-45ae-9597-315e8ee96dd7</vt:lpwstr>
  </property>
</Properties>
</file>