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English files/"/>
    </mc:Choice>
  </mc:AlternateContent>
  <xr:revisionPtr revIDLastSave="321" documentId="13_ncr:1_{FFD62D3F-9BA7-4DF9-92D6-24FDF28F811A}" xr6:coauthVersionLast="47" xr6:coauthVersionMax="47" xr10:uidLastSave="{D393C757-E7C9-4BE0-ABDE-8C9E66F8834F}"/>
  <bookViews>
    <workbookView xWindow="-28920" yWindow="-75" windowWidth="29040" windowHeight="15720" activeTab="5" xr2:uid="{00000000-000D-0000-FFFF-FFFF00000000}"/>
  </bookViews>
  <sheets>
    <sheet name="Table_U.3.1" sheetId="1" r:id="rId1"/>
    <sheet name="Sheet1" sheetId="5" state="hidden" r:id="rId2"/>
    <sheet name="Table_U.3.2" sheetId="2" r:id="rId3"/>
    <sheet name="Table_U.3.3" sheetId="3" r:id="rId4"/>
    <sheet name="Sheet2" sheetId="6" state="hidden" r:id="rId5"/>
    <sheet name="Table_U.3.4" sheetId="4" r:id="rId6"/>
    <sheet name="Sheet3" sheetId="7" state="hidden" r:id="rId7"/>
  </sheets>
  <externalReferences>
    <externalReference r:id="rId8"/>
    <externalReference r:id="rId9"/>
    <externalReference r:id="rId10"/>
  </externalReferences>
  <definedNames>
    <definedName name="_xlnm._FilterDatabase" localSheetId="3" hidden="1">'Table_U.3.3'!$A$1:$A$48</definedName>
    <definedName name="_xlnm._FilterDatabase" localSheetId="5" hidden="1">'Table_U.3.4'!$A$1:$A$48</definedName>
    <definedName name="Table_U.3.1">'Table_U.3.1'!$A$1:$B$46</definedName>
    <definedName name="Table_U.3.2">'Table_U.3.2'!#REF!</definedName>
    <definedName name="Table_U.3.3">'Table_U.3.3'!$A$1:$P$47</definedName>
    <definedName name="Table_U.3.4">'Table_U.3.4'!$A$2:$P$48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6" i="4" l="1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B3" i="4"/>
  <c r="Q3" i="4" s="1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B4" i="4"/>
  <c r="Q4" i="4" s="1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B5" i="4"/>
  <c r="Q5" i="4" s="1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B6" i="4"/>
  <c r="Q6" i="4" s="1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B7" i="4"/>
  <c r="Q7" i="4" s="1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B8" i="4"/>
  <c r="Q8" i="4" s="1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B9" i="4"/>
  <c r="Q9" i="4" s="1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B10" i="4"/>
  <c r="Q10" i="4" s="1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B11" i="4"/>
  <c r="Q11" i="4" s="1"/>
  <c r="C11" i="4"/>
  <c r="C47" i="4" s="1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B12" i="4"/>
  <c r="Q12" i="4" s="1"/>
  <c r="C12" i="4"/>
  <c r="D12" i="4"/>
  <c r="D47" i="4" s="1"/>
  <c r="E12" i="4"/>
  <c r="E47" i="4" s="1"/>
  <c r="F12" i="4"/>
  <c r="F47" i="4" s="1"/>
  <c r="G12" i="4"/>
  <c r="H12" i="4"/>
  <c r="I12" i="4"/>
  <c r="J12" i="4"/>
  <c r="K12" i="4"/>
  <c r="L12" i="4"/>
  <c r="M12" i="4"/>
  <c r="N12" i="4"/>
  <c r="O12" i="4"/>
  <c r="P12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B14" i="4"/>
  <c r="Q14" i="4" s="1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B15" i="4"/>
  <c r="Q15" i="4" s="1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B16" i="4"/>
  <c r="Q16" i="4" s="1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B17" i="4"/>
  <c r="Q17" i="4" s="1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B18" i="4"/>
  <c r="Q18" i="4" s="1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B19" i="4"/>
  <c r="Q19" i="4" s="1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B20" i="4"/>
  <c r="Q20" i="4" s="1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B21" i="4"/>
  <c r="Q21" i="4" s="1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B22" i="4"/>
  <c r="Q22" i="4" s="1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B23" i="4"/>
  <c r="Q23" i="4" s="1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B24" i="4"/>
  <c r="Q24" i="4" s="1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B25" i="4"/>
  <c r="Q25" i="4" s="1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B27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B28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B30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B31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B33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B35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B36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B37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B38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B39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B41" i="4"/>
  <c r="C41" i="4"/>
  <c r="D41" i="4"/>
  <c r="E41" i="4"/>
  <c r="F41" i="4"/>
  <c r="G41" i="4"/>
  <c r="H41" i="4"/>
  <c r="Q41" i="4" s="1"/>
  <c r="I41" i="4"/>
  <c r="J41" i="4"/>
  <c r="K41" i="4"/>
  <c r="L41" i="4"/>
  <c r="M41" i="4"/>
  <c r="N41" i="4"/>
  <c r="O41" i="4"/>
  <c r="P41" i="4"/>
  <c r="B42" i="4"/>
  <c r="Q42" i="4" s="1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B43" i="4"/>
  <c r="Q43" i="4" s="1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B44" i="4"/>
  <c r="Q44" i="4" s="1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B45" i="4"/>
  <c r="Q45" i="4" s="1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B46" i="4"/>
  <c r="Q46" i="4" s="1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C2" i="4"/>
  <c r="D2" i="4"/>
  <c r="E2" i="4"/>
  <c r="F2" i="4"/>
  <c r="G2" i="4"/>
  <c r="H2" i="4"/>
  <c r="I2" i="4"/>
  <c r="J2" i="4"/>
  <c r="K2" i="4"/>
  <c r="L2" i="4"/>
  <c r="M2" i="4"/>
  <c r="N2" i="4"/>
  <c r="O2" i="4"/>
  <c r="P2" i="4"/>
  <c r="B2" i="4"/>
  <c r="Q2" i="4" s="1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B17" i="3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29" i="2"/>
  <c r="F19" i="2"/>
  <c r="F20" i="2"/>
  <c r="F21" i="2"/>
  <c r="F22" i="2"/>
  <c r="F23" i="2"/>
  <c r="F24" i="2"/>
  <c r="F25" i="2"/>
  <c r="F26" i="2"/>
  <c r="F27" i="2"/>
  <c r="F18" i="2"/>
  <c r="F16" i="2"/>
  <c r="C44" i="2"/>
  <c r="D44" i="2"/>
  <c r="D16" i="2"/>
  <c r="F15" i="2"/>
  <c r="F13" i="2"/>
  <c r="F14" i="2"/>
  <c r="F4" i="2"/>
  <c r="F5" i="2"/>
  <c r="F6" i="2"/>
  <c r="F7" i="2"/>
  <c r="F8" i="2"/>
  <c r="F9" i="2"/>
  <c r="F10" i="2"/>
  <c r="F11" i="2"/>
  <c r="F12" i="2"/>
  <c r="F3" i="2"/>
  <c r="F2" i="2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29" i="1"/>
  <c r="F21" i="1"/>
  <c r="F22" i="1"/>
  <c r="F23" i="1"/>
  <c r="F24" i="1"/>
  <c r="F25" i="1"/>
  <c r="F26" i="1"/>
  <c r="F27" i="1"/>
  <c r="F20" i="1"/>
  <c r="C18" i="1"/>
  <c r="F18" i="1"/>
  <c r="F19" i="1"/>
  <c r="F16" i="1"/>
  <c r="F15" i="1"/>
  <c r="F3" i="1"/>
  <c r="F4" i="1"/>
  <c r="F5" i="1"/>
  <c r="F6" i="1"/>
  <c r="F7" i="1"/>
  <c r="F8" i="1"/>
  <c r="F9" i="1"/>
  <c r="F10" i="1"/>
  <c r="F11" i="1"/>
  <c r="F12" i="1"/>
  <c r="F13" i="1"/>
  <c r="F14" i="1"/>
  <c r="F2" i="1"/>
  <c r="P2" i="3"/>
  <c r="P3" i="3"/>
  <c r="P4" i="3"/>
  <c r="P5" i="3"/>
  <c r="P7" i="3"/>
  <c r="P8" i="3"/>
  <c r="P9" i="3"/>
  <c r="P10" i="3"/>
  <c r="P11" i="3"/>
  <c r="P19" i="3"/>
  <c r="P20" i="3"/>
  <c r="P21" i="3"/>
  <c r="P22" i="3"/>
  <c r="P23" i="3"/>
  <c r="P24" i="3"/>
  <c r="P25" i="3"/>
  <c r="P26" i="3"/>
  <c r="P27" i="3"/>
  <c r="P28" i="3"/>
  <c r="P32" i="3"/>
  <c r="P35" i="3"/>
  <c r="P36" i="3"/>
  <c r="P37" i="3"/>
  <c r="P38" i="3"/>
  <c r="P39" i="3"/>
  <c r="P43" i="3"/>
  <c r="O2" i="3"/>
  <c r="O5" i="3"/>
  <c r="O6" i="3"/>
  <c r="O7" i="3"/>
  <c r="O9" i="3"/>
  <c r="O10" i="3"/>
  <c r="O11" i="3"/>
  <c r="O12" i="3"/>
  <c r="O19" i="3"/>
  <c r="O20" i="3"/>
  <c r="O21" i="3"/>
  <c r="O22" i="3"/>
  <c r="O23" i="3"/>
  <c r="O24" i="3"/>
  <c r="O25" i="3"/>
  <c r="O26" i="3"/>
  <c r="O28" i="3"/>
  <c r="O32" i="3"/>
  <c r="O33" i="3"/>
  <c r="O35" i="3"/>
  <c r="O38" i="3"/>
  <c r="O40" i="3"/>
  <c r="O42" i="3"/>
  <c r="O45" i="3"/>
  <c r="N2" i="3"/>
  <c r="N6" i="3"/>
  <c r="N10" i="3"/>
  <c r="N13" i="3"/>
  <c r="N14" i="3"/>
  <c r="N18" i="3"/>
  <c r="N20" i="3"/>
  <c r="N21" i="3"/>
  <c r="N22" i="3"/>
  <c r="N23" i="3"/>
  <c r="N24" i="3"/>
  <c r="N25" i="3"/>
  <c r="N26" i="3"/>
  <c r="N28" i="3"/>
  <c r="N29" i="3"/>
  <c r="N30" i="3"/>
  <c r="N32" i="3"/>
  <c r="N33" i="3"/>
  <c r="N35" i="3"/>
  <c r="N38" i="3"/>
  <c r="N40" i="3"/>
  <c r="N41" i="3"/>
  <c r="N45" i="3"/>
  <c r="M3" i="3"/>
  <c r="M4" i="3"/>
  <c r="M5" i="3"/>
  <c r="M7" i="3"/>
  <c r="M9" i="3"/>
  <c r="M12" i="3"/>
  <c r="M13" i="3"/>
  <c r="M18" i="3"/>
  <c r="M19" i="3"/>
  <c r="M20" i="3"/>
  <c r="M21" i="3"/>
  <c r="M22" i="3"/>
  <c r="M23" i="3"/>
  <c r="M24" i="3"/>
  <c r="M25" i="3"/>
  <c r="M26" i="3"/>
  <c r="M28" i="3"/>
  <c r="M30" i="3"/>
  <c r="M31" i="3"/>
  <c r="M32" i="3"/>
  <c r="M33" i="3"/>
  <c r="M34" i="3"/>
  <c r="M35" i="3"/>
  <c r="M36" i="3"/>
  <c r="M37" i="3"/>
  <c r="M38" i="3"/>
  <c r="M39" i="3"/>
  <c r="M40" i="3"/>
  <c r="M42" i="3"/>
  <c r="M43" i="3"/>
  <c r="M44" i="3"/>
  <c r="M45" i="3"/>
  <c r="M46" i="3"/>
  <c r="L19" i="3"/>
  <c r="L26" i="3"/>
  <c r="L28" i="3"/>
  <c r="L35" i="3"/>
  <c r="L38" i="3"/>
  <c r="L39" i="3"/>
  <c r="K2" i="3"/>
  <c r="K3" i="3"/>
  <c r="K4" i="3"/>
  <c r="K5" i="3"/>
  <c r="K6" i="3"/>
  <c r="K7" i="3"/>
  <c r="K8" i="3"/>
  <c r="K9" i="3"/>
  <c r="K10" i="3"/>
  <c r="K13" i="3"/>
  <c r="K14" i="3"/>
  <c r="K18" i="3"/>
  <c r="K19" i="3"/>
  <c r="K20" i="3"/>
  <c r="K21" i="3"/>
  <c r="K22" i="3"/>
  <c r="K23" i="3"/>
  <c r="K24" i="3"/>
  <c r="K25" i="3"/>
  <c r="K26" i="3"/>
  <c r="K28" i="3"/>
  <c r="K30" i="3"/>
  <c r="K31" i="3"/>
  <c r="K32" i="3"/>
  <c r="K33" i="3"/>
  <c r="K34" i="3"/>
  <c r="K35" i="3"/>
  <c r="K36" i="3"/>
  <c r="K37" i="3"/>
  <c r="K38" i="3"/>
  <c r="K39" i="3"/>
  <c r="K40" i="3"/>
  <c r="K42" i="3"/>
  <c r="K43" i="3"/>
  <c r="K44" i="3"/>
  <c r="K45" i="3"/>
  <c r="K46" i="3"/>
  <c r="J2" i="3"/>
  <c r="J3" i="3"/>
  <c r="J5" i="3"/>
  <c r="J9" i="3"/>
  <c r="J10" i="3"/>
  <c r="J11" i="3"/>
  <c r="J12" i="3"/>
  <c r="J13" i="3"/>
  <c r="J14" i="3"/>
  <c r="J19" i="3"/>
  <c r="J20" i="3"/>
  <c r="J21" i="3"/>
  <c r="J22" i="3"/>
  <c r="J23" i="3"/>
  <c r="J25" i="3"/>
  <c r="J26" i="3"/>
  <c r="J28" i="3"/>
  <c r="J31" i="3"/>
  <c r="J32" i="3"/>
  <c r="J33" i="3"/>
  <c r="J34" i="3"/>
  <c r="J35" i="3"/>
  <c r="J37" i="3"/>
  <c r="J38" i="3"/>
  <c r="J40" i="3"/>
  <c r="J42" i="3"/>
  <c r="J43" i="3"/>
  <c r="J44" i="3"/>
  <c r="J46" i="3"/>
  <c r="I2" i="3"/>
  <c r="I3" i="3"/>
  <c r="I4" i="3"/>
  <c r="I5" i="3"/>
  <c r="I6" i="3"/>
  <c r="I7" i="3"/>
  <c r="I9" i="3"/>
  <c r="I10" i="3"/>
  <c r="I11" i="3"/>
  <c r="I12" i="3"/>
  <c r="I13" i="3"/>
  <c r="I18" i="3"/>
  <c r="I19" i="3"/>
  <c r="I20" i="3"/>
  <c r="I21" i="3"/>
  <c r="I23" i="3"/>
  <c r="I24" i="3"/>
  <c r="I25" i="3"/>
  <c r="I26" i="3"/>
  <c r="I28" i="3"/>
  <c r="I30" i="3"/>
  <c r="I31" i="3"/>
  <c r="I32" i="3"/>
  <c r="I33" i="3"/>
  <c r="I35" i="3"/>
  <c r="I36" i="3"/>
  <c r="I37" i="3"/>
  <c r="I38" i="3"/>
  <c r="I39" i="3"/>
  <c r="I41" i="3"/>
  <c r="I42" i="3"/>
  <c r="I44" i="3"/>
  <c r="I45" i="3"/>
  <c r="I46" i="3"/>
  <c r="H2" i="3"/>
  <c r="H4" i="3"/>
  <c r="H5" i="3"/>
  <c r="H7" i="3"/>
  <c r="H8" i="3"/>
  <c r="H9" i="3"/>
  <c r="H10" i="3"/>
  <c r="H11" i="3"/>
  <c r="H12" i="3"/>
  <c r="H13" i="3"/>
  <c r="H14" i="3"/>
  <c r="H18" i="3"/>
  <c r="H19" i="3"/>
  <c r="H20" i="3"/>
  <c r="H21" i="3"/>
  <c r="H22" i="3"/>
  <c r="H23" i="3"/>
  <c r="H24" i="3"/>
  <c r="H25" i="3"/>
  <c r="H26" i="3"/>
  <c r="H28" i="3"/>
  <c r="H30" i="3"/>
  <c r="H33" i="3"/>
  <c r="H34" i="3"/>
  <c r="H37" i="3"/>
  <c r="H41" i="3"/>
  <c r="H42" i="3"/>
  <c r="H44" i="3"/>
  <c r="H46" i="3"/>
  <c r="G2" i="3"/>
  <c r="G4" i="3"/>
  <c r="G5" i="3"/>
  <c r="G6" i="3"/>
  <c r="G7" i="3"/>
  <c r="G9" i="3"/>
  <c r="G10" i="3"/>
  <c r="G11" i="3"/>
  <c r="G13" i="3"/>
  <c r="G18" i="3"/>
  <c r="G19" i="3"/>
  <c r="G20" i="3"/>
  <c r="G21" i="3"/>
  <c r="G22" i="3"/>
  <c r="G23" i="3"/>
  <c r="G24" i="3"/>
  <c r="G25" i="3"/>
  <c r="G26" i="3"/>
  <c r="G28" i="3"/>
  <c r="G30" i="3"/>
  <c r="G32" i="3"/>
  <c r="G33" i="3"/>
  <c r="G35" i="3"/>
  <c r="G36" i="3"/>
  <c r="G37" i="3"/>
  <c r="G38" i="3"/>
  <c r="G39" i="3"/>
  <c r="G41" i="3"/>
  <c r="G42" i="3"/>
  <c r="G43" i="3"/>
  <c r="G44" i="3"/>
  <c r="G45" i="3"/>
  <c r="G46" i="3"/>
  <c r="F10" i="3"/>
  <c r="F19" i="3"/>
  <c r="F28" i="3"/>
  <c r="F32" i="3"/>
  <c r="F35" i="3"/>
  <c r="F38" i="3"/>
  <c r="F39" i="3"/>
  <c r="E2" i="3"/>
  <c r="E5" i="3"/>
  <c r="E6" i="3"/>
  <c r="E7" i="3"/>
  <c r="E9" i="3"/>
  <c r="E10" i="3"/>
  <c r="E19" i="3"/>
  <c r="E20" i="3"/>
  <c r="E23" i="3"/>
  <c r="E25" i="3"/>
  <c r="E28" i="3"/>
  <c r="E30" i="3"/>
  <c r="E31" i="3"/>
  <c r="E34" i="3"/>
  <c r="E35" i="3"/>
  <c r="E36" i="3"/>
  <c r="E38" i="3"/>
  <c r="E39" i="3"/>
  <c r="E45" i="3"/>
  <c r="D10" i="3"/>
  <c r="D19" i="3"/>
  <c r="D24" i="3"/>
  <c r="D25" i="3"/>
  <c r="D26" i="3"/>
  <c r="D28" i="3"/>
  <c r="D32" i="3"/>
  <c r="D36" i="3"/>
  <c r="D38" i="3"/>
  <c r="D39" i="3"/>
  <c r="C2" i="3"/>
  <c r="C3" i="3"/>
  <c r="C4" i="3"/>
  <c r="C5" i="3"/>
  <c r="C7" i="3"/>
  <c r="C13" i="3"/>
  <c r="C19" i="3"/>
  <c r="C20" i="3"/>
  <c r="C22" i="3"/>
  <c r="C23" i="3"/>
  <c r="C24" i="3"/>
  <c r="C25" i="3"/>
  <c r="C26" i="3"/>
  <c r="C28" i="3"/>
  <c r="C30" i="3"/>
  <c r="C32" i="3"/>
  <c r="C33" i="3"/>
  <c r="C35" i="3"/>
  <c r="C36" i="3"/>
  <c r="C38" i="3"/>
  <c r="C39" i="3"/>
  <c r="C42" i="3"/>
  <c r="C45" i="3"/>
  <c r="C46" i="3"/>
  <c r="B2" i="3"/>
  <c r="B4" i="3"/>
  <c r="B5" i="3"/>
  <c r="B6" i="3"/>
  <c r="B7" i="3"/>
  <c r="B9" i="3"/>
  <c r="B10" i="3"/>
  <c r="B13" i="3"/>
  <c r="B14" i="3"/>
  <c r="B19" i="3"/>
  <c r="B20" i="3"/>
  <c r="B22" i="3"/>
  <c r="B23" i="3"/>
  <c r="B24" i="3"/>
  <c r="B25" i="3"/>
  <c r="B26" i="3"/>
  <c r="B28" i="3"/>
  <c r="B30" i="3"/>
  <c r="B34" i="3"/>
  <c r="B35" i="3"/>
  <c r="B36" i="3"/>
  <c r="B38" i="3"/>
  <c r="B39" i="3"/>
  <c r="B40" i="3"/>
  <c r="B41" i="3"/>
  <c r="B45" i="3"/>
  <c r="B46" i="3"/>
  <c r="D35" i="3"/>
  <c r="F47" i="2" l="1"/>
  <c r="G47" i="4"/>
  <c r="H47" i="4"/>
  <c r="I47" i="4"/>
  <c r="J47" i="4"/>
  <c r="K47" i="4"/>
  <c r="L47" i="4"/>
  <c r="M47" i="4"/>
  <c r="N47" i="4"/>
  <c r="O47" i="4"/>
  <c r="P47" i="4"/>
  <c r="Q13" i="4"/>
  <c r="B47" i="4"/>
  <c r="Q28" i="3"/>
  <c r="Q17" i="3"/>
  <c r="B16" i="3"/>
  <c r="Q16" i="3" s="1"/>
  <c r="F47" i="1"/>
  <c r="D2" i="2"/>
  <c r="D3" i="2"/>
  <c r="D4" i="2"/>
  <c r="D5" i="2"/>
  <c r="D6" i="2"/>
  <c r="D7" i="2"/>
  <c r="D8" i="2"/>
  <c r="D9" i="2"/>
  <c r="D10" i="2"/>
  <c r="D11" i="2"/>
  <c r="D12" i="2"/>
  <c r="D13" i="2"/>
  <c r="D14" i="2"/>
  <c r="D17" i="2"/>
  <c r="D28" i="2"/>
  <c r="D29" i="2"/>
  <c r="D30" i="2"/>
  <c r="D33" i="2"/>
  <c r="D20" i="2"/>
  <c r="D21" i="2"/>
  <c r="D22" i="2"/>
  <c r="D23" i="2"/>
  <c r="D24" i="2"/>
  <c r="D25" i="2"/>
  <c r="D27" i="2"/>
  <c r="D31" i="2"/>
  <c r="D32" i="2"/>
  <c r="D34" i="2"/>
  <c r="D35" i="2"/>
  <c r="D36" i="2"/>
  <c r="D37" i="2"/>
  <c r="D38" i="2"/>
  <c r="D39" i="2"/>
  <c r="D40" i="2"/>
  <c r="D41" i="2"/>
  <c r="D42" i="2"/>
  <c r="D43" i="2"/>
  <c r="D45" i="2"/>
  <c r="D46" i="2"/>
  <c r="D2" i="1"/>
  <c r="D3" i="1"/>
  <c r="D4" i="1"/>
  <c r="D5" i="1"/>
  <c r="D6" i="1"/>
  <c r="D7" i="1"/>
  <c r="D8" i="1"/>
  <c r="D9" i="1"/>
  <c r="D10" i="1"/>
  <c r="D11" i="1"/>
  <c r="D12" i="1"/>
  <c r="D13" i="1"/>
  <c r="D14" i="1"/>
  <c r="D17" i="1"/>
  <c r="D16" i="1"/>
  <c r="D28" i="1"/>
  <c r="D29" i="1"/>
  <c r="D30" i="1"/>
  <c r="D33" i="1"/>
  <c r="D44" i="1"/>
  <c r="D20" i="1"/>
  <c r="D21" i="1"/>
  <c r="D22" i="1"/>
  <c r="D23" i="1"/>
  <c r="D24" i="1"/>
  <c r="D25" i="1"/>
  <c r="D27" i="1"/>
  <c r="D31" i="1"/>
  <c r="D32" i="1"/>
  <c r="D34" i="1"/>
  <c r="D35" i="1"/>
  <c r="D36" i="1"/>
  <c r="D37" i="1"/>
  <c r="D38" i="1"/>
  <c r="D39" i="1"/>
  <c r="D40" i="1"/>
  <c r="D41" i="1"/>
  <c r="D42" i="1"/>
  <c r="D43" i="1"/>
  <c r="D45" i="1"/>
  <c r="D46" i="1"/>
  <c r="Q47" i="4" l="1"/>
  <c r="H35" i="3"/>
  <c r="Q35" i="3" s="1"/>
  <c r="D47" i="1"/>
  <c r="D47" i="2"/>
  <c r="C3" i="2"/>
  <c r="C4" i="2"/>
  <c r="C5" i="2"/>
  <c r="C6" i="2"/>
  <c r="C7" i="2"/>
  <c r="C8" i="2"/>
  <c r="C9" i="2"/>
  <c r="C10" i="2"/>
  <c r="C11" i="2"/>
  <c r="C12" i="2"/>
  <c r="C13" i="2"/>
  <c r="C14" i="2"/>
  <c r="C17" i="2"/>
  <c r="C28" i="2"/>
  <c r="C29" i="2"/>
  <c r="C30" i="2"/>
  <c r="C33" i="2"/>
  <c r="C18" i="2"/>
  <c r="C20" i="2"/>
  <c r="C21" i="2"/>
  <c r="C22" i="2"/>
  <c r="C23" i="2"/>
  <c r="C24" i="2"/>
  <c r="C25" i="2"/>
  <c r="C27" i="2"/>
  <c r="C31" i="2"/>
  <c r="C32" i="2"/>
  <c r="C34" i="2"/>
  <c r="C35" i="2"/>
  <c r="C36" i="2"/>
  <c r="C37" i="2"/>
  <c r="C38" i="2"/>
  <c r="C39" i="2"/>
  <c r="C40" i="2"/>
  <c r="C41" i="2"/>
  <c r="C42" i="2"/>
  <c r="C43" i="2"/>
  <c r="C45" i="2"/>
  <c r="C46" i="2"/>
  <c r="C2" i="2"/>
  <c r="C3" i="1"/>
  <c r="C4" i="1"/>
  <c r="C5" i="1"/>
  <c r="C6" i="1"/>
  <c r="C7" i="1"/>
  <c r="C8" i="1"/>
  <c r="C9" i="1"/>
  <c r="C10" i="1"/>
  <c r="C11" i="1"/>
  <c r="C12" i="1"/>
  <c r="C13" i="1"/>
  <c r="C14" i="1"/>
  <c r="C17" i="1"/>
  <c r="C28" i="1"/>
  <c r="C29" i="1"/>
  <c r="C30" i="1"/>
  <c r="C33" i="1"/>
  <c r="C44" i="1"/>
  <c r="C20" i="1"/>
  <c r="C21" i="1"/>
  <c r="C22" i="1"/>
  <c r="C23" i="1"/>
  <c r="C24" i="1"/>
  <c r="C25" i="1"/>
  <c r="C27" i="1"/>
  <c r="C31" i="1"/>
  <c r="C32" i="1"/>
  <c r="C34" i="1"/>
  <c r="C35" i="1"/>
  <c r="C36" i="1"/>
  <c r="C37" i="1"/>
  <c r="C38" i="1"/>
  <c r="C39" i="1"/>
  <c r="C40" i="1"/>
  <c r="C41" i="1"/>
  <c r="C42" i="1"/>
  <c r="C43" i="1"/>
  <c r="C45" i="1"/>
  <c r="C26" i="1"/>
  <c r="C46" i="1"/>
  <c r="C2" i="1"/>
  <c r="C47" i="2" l="1"/>
  <c r="C47" i="1"/>
  <c r="D20" i="3"/>
  <c r="C18" i="3"/>
  <c r="N42" i="3"/>
  <c r="L42" i="3"/>
  <c r="B42" i="3"/>
  <c r="F42" i="3"/>
  <c r="D42" i="3"/>
  <c r="E42" i="3"/>
  <c r="O30" i="3"/>
  <c r="N37" i="3"/>
  <c r="F43" i="3"/>
  <c r="H43" i="3"/>
  <c r="I43" i="3"/>
  <c r="E43" i="3"/>
  <c r="O43" i="3"/>
  <c r="B43" i="3"/>
  <c r="D5" i="3"/>
  <c r="L5" i="3"/>
  <c r="F5" i="3"/>
  <c r="K27" i="3"/>
  <c r="M27" i="3"/>
  <c r="I8" i="3"/>
  <c r="M8" i="3"/>
  <c r="E21" i="3"/>
  <c r="B21" i="3"/>
  <c r="F21" i="3"/>
  <c r="C21" i="3"/>
  <c r="F7" i="3"/>
  <c r="L7" i="3"/>
  <c r="D7" i="3"/>
  <c r="K11" i="3"/>
  <c r="M11" i="3"/>
  <c r="C41" i="3"/>
  <c r="O41" i="3"/>
  <c r="K41" i="3"/>
  <c r="D41" i="3"/>
  <c r="L41" i="3"/>
  <c r="F41" i="3"/>
  <c r="E41" i="3"/>
  <c r="M41" i="3"/>
  <c r="J41" i="3"/>
  <c r="H45" i="3"/>
  <c r="D45" i="3"/>
  <c r="L45" i="3"/>
  <c r="H36" i="3"/>
  <c r="L20" i="3"/>
  <c r="B18" i="3"/>
  <c r="E18" i="3"/>
  <c r="D18" i="3"/>
  <c r="J18" i="3"/>
  <c r="O18" i="3"/>
  <c r="F30" i="3"/>
  <c r="J30" i="3"/>
  <c r="D30" i="3"/>
  <c r="B31" i="3"/>
  <c r="L34" i="3"/>
  <c r="F34" i="3"/>
  <c r="D37" i="3"/>
  <c r="L37" i="3"/>
  <c r="O37" i="3"/>
  <c r="E37" i="3"/>
  <c r="F37" i="3"/>
  <c r="F26" i="3"/>
  <c r="E26" i="3"/>
  <c r="B12" i="3"/>
  <c r="E4" i="3"/>
  <c r="L4" i="3"/>
  <c r="F4" i="3"/>
  <c r="N4" i="3"/>
  <c r="J4" i="3"/>
  <c r="F14" i="3"/>
  <c r="M14" i="3"/>
  <c r="O14" i="3"/>
  <c r="D14" i="3"/>
  <c r="E14" i="3"/>
  <c r="G14" i="3"/>
  <c r="B44" i="3"/>
  <c r="D44" i="3"/>
  <c r="N44" i="3"/>
  <c r="N46" i="3"/>
  <c r="D46" i="3"/>
  <c r="L46" i="3"/>
  <c r="O46" i="3"/>
  <c r="F46" i="3"/>
  <c r="E22" i="3"/>
  <c r="D22" i="3"/>
  <c r="I22" i="3"/>
  <c r="F22" i="3"/>
  <c r="E33" i="3"/>
  <c r="C27" i="3"/>
  <c r="N27" i="3"/>
  <c r="L27" i="3"/>
  <c r="J27" i="3"/>
  <c r="I27" i="3"/>
  <c r="D27" i="3"/>
  <c r="E27" i="3"/>
  <c r="F27" i="3"/>
  <c r="O27" i="3"/>
  <c r="G27" i="3"/>
  <c r="C10" i="3"/>
  <c r="M10" i="3"/>
  <c r="L10" i="3"/>
  <c r="E8" i="3"/>
  <c r="B8" i="3"/>
  <c r="L8" i="3"/>
  <c r="D8" i="3"/>
  <c r="C8" i="3"/>
  <c r="O8" i="3"/>
  <c r="N8" i="3"/>
  <c r="J8" i="3"/>
  <c r="F8" i="3"/>
  <c r="G8" i="3"/>
  <c r="H39" i="3"/>
  <c r="L23" i="3"/>
  <c r="J24" i="3"/>
  <c r="E24" i="3"/>
  <c r="H40" i="3"/>
  <c r="M29" i="3"/>
  <c r="F29" i="3"/>
  <c r="D29" i="3"/>
  <c r="J29" i="3"/>
  <c r="L29" i="3"/>
  <c r="L25" i="3"/>
  <c r="C11" i="3"/>
  <c r="D11" i="3"/>
  <c r="N11" i="3"/>
  <c r="E11" i="3"/>
  <c r="D2" i="3"/>
  <c r="F2" i="3"/>
  <c r="M2" i="3"/>
  <c r="L2" i="3"/>
  <c r="Q26" i="3" l="1"/>
  <c r="H38" i="3"/>
  <c r="Q38" i="3" s="1"/>
  <c r="Q2" i="3"/>
  <c r="Q10" i="3"/>
  <c r="Q8" i="3"/>
  <c r="B47" i="1"/>
  <c r="O4" i="3"/>
  <c r="N36" i="3"/>
  <c r="F45" i="3"/>
  <c r="J7" i="3"/>
  <c r="N7" i="3"/>
  <c r="L32" i="3"/>
  <c r="N3" i="3"/>
  <c r="G3" i="3"/>
  <c r="B3" i="3"/>
  <c r="L3" i="3"/>
  <c r="O3" i="3"/>
  <c r="F44" i="3"/>
  <c r="C44" i="3"/>
  <c r="E44" i="3"/>
  <c r="E46" i="3"/>
  <c r="B37" i="3"/>
  <c r="J45" i="3"/>
  <c r="C37" i="3"/>
  <c r="L30" i="3"/>
  <c r="F36" i="3"/>
  <c r="F18" i="3"/>
  <c r="H32" i="3"/>
  <c r="D23" i="3"/>
  <c r="F3" i="3"/>
  <c r="D3" i="3"/>
  <c r="B11" i="3"/>
  <c r="L43" i="3"/>
  <c r="P13" i="3"/>
  <c r="L18" i="3"/>
  <c r="P45" i="3"/>
  <c r="P18" i="3"/>
  <c r="P30" i="3"/>
  <c r="P14" i="3"/>
  <c r="P44" i="3"/>
  <c r="P46" i="3"/>
  <c r="P29" i="3"/>
  <c r="L21" i="3"/>
  <c r="L13" i="3"/>
  <c r="D43" i="3"/>
  <c r="O13" i="3"/>
  <c r="D21" i="3"/>
  <c r="Q21" i="3" s="1"/>
  <c r="L11" i="3"/>
  <c r="H31" i="3"/>
  <c r="E12" i="3"/>
  <c r="P12" i="3"/>
  <c r="C9" i="3"/>
  <c r="B32" i="3"/>
  <c r="L36" i="3"/>
  <c r="C43" i="3"/>
  <c r="N43" i="3"/>
  <c r="D13" i="3"/>
  <c r="F13" i="3"/>
  <c r="E13" i="3"/>
  <c r="F12" i="3"/>
  <c r="D9" i="3"/>
  <c r="O44" i="3"/>
  <c r="J36" i="3"/>
  <c r="F23" i="3"/>
  <c r="F24" i="3"/>
  <c r="C12" i="3"/>
  <c r="G12" i="3"/>
  <c r="D4" i="3"/>
  <c r="O36" i="3"/>
  <c r="N12" i="3"/>
  <c r="L12" i="3"/>
  <c r="D12" i="3"/>
  <c r="L14" i="3"/>
  <c r="L44" i="3"/>
  <c r="B27" i="3"/>
  <c r="E32" i="3"/>
  <c r="H3" i="3"/>
  <c r="K12" i="3"/>
  <c r="E3" i="3"/>
  <c r="C14" i="3"/>
  <c r="N9" i="3"/>
  <c r="L9" i="3"/>
  <c r="F9" i="3"/>
  <c r="F11" i="3"/>
  <c r="O31" i="3"/>
  <c r="G31" i="3"/>
  <c r="N31" i="3"/>
  <c r="D31" i="3"/>
  <c r="F31" i="3"/>
  <c r="L31" i="3"/>
  <c r="C31" i="3"/>
  <c r="P31" i="3"/>
  <c r="G34" i="3"/>
  <c r="D34" i="3"/>
  <c r="O34" i="3"/>
  <c r="I34" i="3"/>
  <c r="N34" i="3"/>
  <c r="P34" i="3"/>
  <c r="C34" i="3"/>
  <c r="Q34" i="3" s="1"/>
  <c r="I14" i="3"/>
  <c r="L33" i="3"/>
  <c r="D33" i="3"/>
  <c r="B33" i="3"/>
  <c r="F33" i="3"/>
  <c r="P33" i="3"/>
  <c r="H27" i="3"/>
  <c r="J39" i="3"/>
  <c r="N39" i="3"/>
  <c r="O39" i="3"/>
  <c r="L24" i="3"/>
  <c r="E40" i="3"/>
  <c r="D40" i="3"/>
  <c r="C40" i="3"/>
  <c r="F40" i="3"/>
  <c r="L40" i="3"/>
  <c r="G40" i="3"/>
  <c r="I40" i="3"/>
  <c r="P40" i="3"/>
  <c r="P6" i="3"/>
  <c r="L6" i="3"/>
  <c r="C6" i="3"/>
  <c r="H6" i="3"/>
  <c r="J6" i="3"/>
  <c r="J47" i="3" s="1"/>
  <c r="D6" i="3"/>
  <c r="F6" i="3"/>
  <c r="O29" i="3"/>
  <c r="C29" i="3"/>
  <c r="G29" i="3"/>
  <c r="K29" i="3"/>
  <c r="H29" i="3"/>
  <c r="I29" i="3"/>
  <c r="E29" i="3"/>
  <c r="B29" i="3"/>
  <c r="Q18" i="3" l="1"/>
  <c r="Q4" i="3"/>
  <c r="Q30" i="3"/>
  <c r="Q46" i="3"/>
  <c r="Q29" i="3"/>
  <c r="Q36" i="3"/>
  <c r="Q33" i="3"/>
  <c r="N19" i="3"/>
  <c r="Q19" i="3" s="1"/>
  <c r="F20" i="3"/>
  <c r="Q20" i="3" s="1"/>
  <c r="N5" i="3"/>
  <c r="P42" i="3"/>
  <c r="Q42" i="3" s="1"/>
  <c r="P41" i="3"/>
  <c r="L22" i="3"/>
  <c r="Q22" i="3" s="1"/>
  <c r="C47" i="3"/>
  <c r="M6" i="3"/>
  <c r="F25" i="3"/>
  <c r="Q25" i="3" s="1"/>
  <c r="Q23" i="3"/>
  <c r="F47" i="3"/>
  <c r="D47" i="3"/>
  <c r="Q11" i="3"/>
  <c r="Q9" i="3"/>
  <c r="Q32" i="3"/>
  <c r="Q43" i="3"/>
  <c r="Q13" i="3"/>
  <c r="Q24" i="3"/>
  <c r="Q12" i="3"/>
  <c r="Q27" i="3"/>
  <c r="H47" i="3"/>
  <c r="K47" i="3"/>
  <c r="E47" i="3"/>
  <c r="Q14" i="3"/>
  <c r="Q31" i="3"/>
  <c r="I47" i="3"/>
  <c r="Q45" i="3"/>
  <c r="Q7" i="3"/>
  <c r="G47" i="3"/>
  <c r="Q3" i="3"/>
  <c r="L47" i="3"/>
  <c r="O47" i="3"/>
  <c r="Q44" i="3"/>
  <c r="Q37" i="3"/>
  <c r="Q39" i="3"/>
  <c r="Q40" i="3"/>
  <c r="B47" i="3"/>
  <c r="B47" i="2"/>
  <c r="N47" i="3" l="1"/>
  <c r="Q5" i="3"/>
  <c r="P47" i="3"/>
  <c r="Q41" i="3"/>
  <c r="M47" i="3"/>
  <c r="Q6" i="3"/>
  <c r="Q47" i="3" l="1"/>
</calcChain>
</file>

<file path=xl/sharedStrings.xml><?xml version="1.0" encoding="utf-8"?>
<sst xmlns="http://schemas.openxmlformats.org/spreadsheetml/2006/main" count="423" uniqueCount="76">
  <si>
    <t>Institution</t>
  </si>
  <si>
    <t>British Columbia Institute of Technology</t>
  </si>
  <si>
    <t>Carleton University</t>
  </si>
  <si>
    <t>Concordia University</t>
  </si>
  <si>
    <t>Conestoga College</t>
  </si>
  <si>
    <t>Dalhousie University</t>
  </si>
  <si>
    <t>École de technologie supérieure</t>
  </si>
  <si>
    <t>École Polytechnique de Montréal</t>
  </si>
  <si>
    <t>Lakehead University</t>
  </si>
  <si>
    <t>Laurentian University</t>
  </si>
  <si>
    <t>McGill University</t>
  </si>
  <si>
    <t>McMaster University</t>
  </si>
  <si>
    <t>Memorial University of Newfoundland</t>
  </si>
  <si>
    <t>Queen's University</t>
  </si>
  <si>
    <t>Royal Military College of Canada</t>
  </si>
  <si>
    <t>Ryerson University</t>
  </si>
  <si>
    <t>Simon Fraser University</t>
  </si>
  <si>
    <t>University of Alberta</t>
  </si>
  <si>
    <t>University of British Columbia</t>
  </si>
  <si>
    <t>University of British Columbia, Okanagan</t>
  </si>
  <si>
    <t>University of Manitoba</t>
  </si>
  <si>
    <t>University of Western Ontario</t>
  </si>
  <si>
    <t>Thompson Rivers University</t>
  </si>
  <si>
    <t>Université de Moncton</t>
  </si>
  <si>
    <t>Université de Sherbrooke</t>
  </si>
  <si>
    <t>Université du Québec à Chicoutimi</t>
  </si>
  <si>
    <t>Université du Québec à Rimouski</t>
  </si>
  <si>
    <t>Université du Québec à Trois-Rivières</t>
  </si>
  <si>
    <t>Université du Québec en Abitibi-Témiscamingue</t>
  </si>
  <si>
    <t>Université Laval</t>
  </si>
  <si>
    <t>University of Calgary</t>
  </si>
  <si>
    <t>University of Guelph</t>
  </si>
  <si>
    <t>University of New Brunswick</t>
  </si>
  <si>
    <t>University of Northern British Columbia</t>
  </si>
  <si>
    <t>University of Ontario Institute of Technology</t>
  </si>
  <si>
    <t>University of Ottawa</t>
  </si>
  <si>
    <t>University of Prince Edward Island</t>
  </si>
  <si>
    <t>University of Regina</t>
  </si>
  <si>
    <t>University of Saskatchewan</t>
  </si>
  <si>
    <t>University of Toronto</t>
  </si>
  <si>
    <t>University of Victoria</t>
  </si>
  <si>
    <t>University of Waterloo</t>
  </si>
  <si>
    <t>University of Windsor</t>
  </si>
  <si>
    <t>Université du Québec en Outaouais</t>
  </si>
  <si>
    <t>York University</t>
  </si>
  <si>
    <t>TOTAL</t>
  </si>
  <si>
    <t>Instituion</t>
  </si>
  <si>
    <t>Biosystems</t>
  </si>
  <si>
    <t>Chemical</t>
  </si>
  <si>
    <t>Civil</t>
  </si>
  <si>
    <t>Computer</t>
  </si>
  <si>
    <t>Electrical</t>
  </si>
  <si>
    <t>Engineering Physics</t>
  </si>
  <si>
    <t>Environmental</t>
  </si>
  <si>
    <t>Geological</t>
  </si>
  <si>
    <t>Industrial or Manufacturing</t>
  </si>
  <si>
    <t>Materials or Metallurgical</t>
  </si>
  <si>
    <t>Mechanical</t>
  </si>
  <si>
    <t>Mining or Mineral</t>
  </si>
  <si>
    <t>Software</t>
  </si>
  <si>
    <t>Other</t>
  </si>
  <si>
    <t>Year One/Two Common Year</t>
  </si>
  <si>
    <t>Total</t>
  </si>
  <si>
    <t>HEI name</t>
  </si>
  <si>
    <t>Total Undergraduate Enrollment</t>
  </si>
  <si>
    <t/>
  </si>
  <si>
    <t>Row Labels</t>
  </si>
  <si>
    <t>(blank)</t>
  </si>
  <si>
    <t>Grand Total</t>
  </si>
  <si>
    <t>Total undergraduate enrolment in accredited engineering programs by institution: 2018 to 2024</t>
  </si>
  <si>
    <t>Total undergraduate enrolment in accredited engineering programs by institution and discipline: 2024</t>
  </si>
  <si>
    <t>Total female-identified undergraduate enrolment in accredited engineering programs by institution and discipline: 2024</t>
  </si>
  <si>
    <t>N/A</t>
  </si>
  <si>
    <t>Seneca Polytechnic</t>
  </si>
  <si>
    <t>Toronto Metropolitan University</t>
  </si>
  <si>
    <t>Total female-identified undergraduate enrolment in accredited engineering programs by institution: 2018 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</si>
</sst>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1" fontId="0" fillId="0" borderId="0" xfId="0" applyNumberFormat="1"/>
    <xf numFmtId="3" fontId="0" fillId="0" borderId="0" xfId="0" applyNumberFormat="1"/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164" fontId="0" fillId="0" borderId="0" xfId="1" applyNumberFormat="1" applyFont="1"/>
    <xf numFmtId="0" fontId="0" fillId="0" borderId="0" xfId="0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 vertical="top"/>
    </xf>
    <xf numFmtId="164" fontId="0" fillId="0" borderId="0" xfId="1" applyNumberFormat="1" applyFont="1" applyAlignment="1">
      <alignment horizontal="right" vertical="top"/>
    </xf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left" vertical="top" indent="2"/>
    </xf>
  </cellXfs>
  <cellStyles count="3">
    <cellStyle name="Comma" xfId="1" builtinId="3"/>
    <cellStyle name="Normal" xfId="0" builtinId="0"/>
    <cellStyle name="Normal 3" xfId="2" xr:uid="{6447C79E-E92A-4A25-A059-C0D67CA1EBC9}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master%20file%202020.xlsx" TargetMode="External"/><Relationship Id="rId1" Type="http://schemas.openxmlformats.org/officeDocument/2006/relationships/externalLinkPath" Target="/sp/OAM/CAP/Enrolment%20master%20file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survey%202021%20Master%20File.xlsx" TargetMode="External"/><Relationship Id="rId1" Type="http://schemas.openxmlformats.org/officeDocument/2006/relationships/externalLinkPath" Target="/sp/OAM/CAP/Enrolment%20survey%202021%20Master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nrolment%20survey%202025%20Master%20file.xlsx" TargetMode="External"/><Relationship Id="rId2" Type="http://schemas.openxmlformats.org/officeDocument/2006/relationships/externalLinkPath" Target="https://engineerscanada.sharepoint.com/sp/OAM/CAP/Enrolment%20survey%202025%20Master%20file.xlsx" TargetMode="External"/><Relationship Id="rId1" Type="http://schemas.openxmlformats.org/officeDocument/2006/relationships/externalLinkPath" Target="/sp/OAM/CAP/Enrolment%20survey%202025%20Mast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rolment Original do not edit"/>
      <sheetName val="Enrolment master file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/>
      <sheetData sheetId="4">
        <row r="1">
          <cell r="A1" t="str">
            <v>HEI Name</v>
          </cell>
          <cell r="B1" t="str">
            <v>TotalNonCoopEnrolment</v>
          </cell>
          <cell r="C1" t="str">
            <v>TotalCoopEnrolment</v>
          </cell>
          <cell r="D1" t="str">
            <v>TotalUGEnrolment</v>
          </cell>
          <cell r="E1" t="str">
            <v>TotalFemaleEnrolmentNonCoop</v>
          </cell>
          <cell r="F1" t="str">
            <v>TotalFemaleEnrolmentCoop</v>
          </cell>
          <cell r="G1" t="str">
            <v>TotalFemaleUGEnrolment</v>
          </cell>
        </row>
        <row r="2">
          <cell r="A2" t="str">
            <v>British Columbia Institute of Technology</v>
          </cell>
          <cell r="B2">
            <v>515</v>
          </cell>
          <cell r="C2">
            <v>0</v>
          </cell>
          <cell r="D2">
            <v>515</v>
          </cell>
          <cell r="E2">
            <v>59</v>
          </cell>
          <cell r="F2">
            <v>0</v>
          </cell>
          <cell r="G2">
            <v>59</v>
          </cell>
        </row>
        <row r="3">
          <cell r="A3" t="str">
            <v>Carleton University</v>
          </cell>
          <cell r="B3">
            <v>1674</v>
          </cell>
          <cell r="C3">
            <v>2555.1</v>
          </cell>
          <cell r="D3">
            <v>4229.1000000000004</v>
          </cell>
          <cell r="E3">
            <v>304</v>
          </cell>
          <cell r="F3">
            <v>460.4</v>
          </cell>
          <cell r="G3">
            <v>764.4</v>
          </cell>
        </row>
        <row r="4">
          <cell r="A4" t="str">
            <v>Concordia University</v>
          </cell>
          <cell r="B4">
            <v>3305.5</v>
          </cell>
          <cell r="C4">
            <v>868.4</v>
          </cell>
          <cell r="D4">
            <v>4173.8999999999996</v>
          </cell>
          <cell r="E4">
            <v>739.19999999999993</v>
          </cell>
          <cell r="F4">
            <v>196.7</v>
          </cell>
          <cell r="G4">
            <v>935.89999999999986</v>
          </cell>
        </row>
        <row r="5">
          <cell r="A5" t="str">
            <v>Conestoga College</v>
          </cell>
          <cell r="B5">
            <v>0</v>
          </cell>
          <cell r="C5">
            <v>218.3</v>
          </cell>
          <cell r="D5">
            <v>218.3</v>
          </cell>
          <cell r="E5">
            <v>0</v>
          </cell>
          <cell r="F5">
            <v>10.700000000000001</v>
          </cell>
          <cell r="G5">
            <v>10.700000000000001</v>
          </cell>
        </row>
        <row r="6">
          <cell r="A6" t="str">
            <v>Dalhousie University</v>
          </cell>
          <cell r="B6">
            <v>1824.2999</v>
          </cell>
          <cell r="C6">
            <v>0</v>
          </cell>
          <cell r="D6">
            <v>1824.2999</v>
          </cell>
          <cell r="E6">
            <v>410.9</v>
          </cell>
          <cell r="F6">
            <v>0</v>
          </cell>
          <cell r="G6">
            <v>410.9</v>
          </cell>
        </row>
        <row r="7">
          <cell r="A7" t="str">
            <v>École de technologie supérieure</v>
          </cell>
          <cell r="B7">
            <v>0</v>
          </cell>
          <cell r="C7">
            <v>4658.2397000000001</v>
          </cell>
          <cell r="D7">
            <v>4658.2397000000001</v>
          </cell>
          <cell r="E7">
            <v>0</v>
          </cell>
          <cell r="F7">
            <v>499.68</v>
          </cell>
          <cell r="G7">
            <v>499.68</v>
          </cell>
        </row>
        <row r="8">
          <cell r="A8" t="str">
            <v>École Polytechnique de Montréal</v>
          </cell>
          <cell r="B8">
            <v>5049.9996000000001</v>
          </cell>
          <cell r="C8">
            <v>238.8</v>
          </cell>
          <cell r="D8">
            <v>5288.7996000000003</v>
          </cell>
          <cell r="E8">
            <v>1473.23</v>
          </cell>
          <cell r="F8">
            <v>72.84</v>
          </cell>
          <cell r="G8">
            <v>1546.07</v>
          </cell>
        </row>
        <row r="9">
          <cell r="A9" t="str">
            <v>Lakehead University</v>
          </cell>
          <cell r="B9">
            <v>1180.8019000000002</v>
          </cell>
          <cell r="C9">
            <v>0</v>
          </cell>
          <cell r="D9">
            <v>1180.8019000000002</v>
          </cell>
          <cell r="E9">
            <v>149.24199999999999</v>
          </cell>
          <cell r="F9">
            <v>0</v>
          </cell>
          <cell r="G9">
            <v>149.24199999999999</v>
          </cell>
        </row>
        <row r="10">
          <cell r="A10" t="str">
            <v>Laurentian University</v>
          </cell>
          <cell r="B10">
            <v>708.2</v>
          </cell>
          <cell r="C10">
            <v>15.2</v>
          </cell>
          <cell r="D10">
            <v>723.40000000000009</v>
          </cell>
          <cell r="E10">
            <v>113.89999999999999</v>
          </cell>
          <cell r="F10">
            <v>0</v>
          </cell>
          <cell r="G10">
            <v>113.89999999999999</v>
          </cell>
        </row>
        <row r="11">
          <cell r="A11" t="str">
            <v>McGill University</v>
          </cell>
          <cell r="B11">
            <v>2443.8998999999999</v>
          </cell>
          <cell r="C11">
            <v>252.2</v>
          </cell>
          <cell r="D11">
            <v>2696.0998999999997</v>
          </cell>
          <cell r="E11">
            <v>771.69999999999993</v>
          </cell>
          <cell r="F11">
            <v>49.900000000000006</v>
          </cell>
          <cell r="G11">
            <v>821.59999999999991</v>
          </cell>
        </row>
        <row r="12">
          <cell r="A12" t="str">
            <v>McMaster University</v>
          </cell>
          <cell r="B12">
            <v>476.94339999999988</v>
          </cell>
          <cell r="C12">
            <v>3363.9740000000015</v>
          </cell>
          <cell r="D12">
            <v>3840.9174000000012</v>
          </cell>
          <cell r="E12">
            <v>125.32700000000001</v>
          </cell>
          <cell r="F12">
            <v>847.29399999999976</v>
          </cell>
          <cell r="G12">
            <v>972.62099999999975</v>
          </cell>
        </row>
        <row r="13">
          <cell r="A13" t="str">
            <v>Memorial University of Newfoundland</v>
          </cell>
          <cell r="B13">
            <v>0</v>
          </cell>
          <cell r="C13">
            <v>1065.3999999999999</v>
          </cell>
          <cell r="D13">
            <v>1065.3999999999999</v>
          </cell>
          <cell r="E13">
            <v>0</v>
          </cell>
          <cell r="F13">
            <v>281.8</v>
          </cell>
          <cell r="G13">
            <v>281.8</v>
          </cell>
        </row>
        <row r="14">
          <cell r="A14" t="str">
            <v>Queen's University</v>
          </cell>
          <cell r="B14">
            <v>3465</v>
          </cell>
          <cell r="C14">
            <v>0</v>
          </cell>
          <cell r="D14">
            <v>3465</v>
          </cell>
          <cell r="E14">
            <v>1040.75</v>
          </cell>
          <cell r="F14">
            <v>0</v>
          </cell>
          <cell r="G14">
            <v>1040.75</v>
          </cell>
        </row>
        <row r="15">
          <cell r="A15" t="str">
            <v>Royal Military College of Canada</v>
          </cell>
          <cell r="B15">
            <v>459</v>
          </cell>
          <cell r="C15">
            <v>0</v>
          </cell>
          <cell r="D15">
            <v>459</v>
          </cell>
          <cell r="E15">
            <v>89</v>
          </cell>
          <cell r="F15">
            <v>0</v>
          </cell>
          <cell r="G15">
            <v>89</v>
          </cell>
        </row>
        <row r="16">
          <cell r="A16" t="str">
            <v>Ryerson University</v>
          </cell>
          <cell r="B16">
            <v>3970.4996999999994</v>
          </cell>
          <cell r="C16">
            <v>594.9</v>
          </cell>
          <cell r="D16">
            <v>4565.399699999999</v>
          </cell>
          <cell r="E16">
            <v>790.59999999999991</v>
          </cell>
          <cell r="F16">
            <v>175.9</v>
          </cell>
          <cell r="G16">
            <v>966.49999999999989</v>
          </cell>
        </row>
        <row r="17">
          <cell r="A17" t="str">
            <v>Saint Mary's University</v>
          </cell>
          <cell r="B17">
            <v>232</v>
          </cell>
          <cell r="C17">
            <v>0</v>
          </cell>
          <cell r="D17">
            <v>232</v>
          </cell>
          <cell r="E17">
            <v>40</v>
          </cell>
          <cell r="F17">
            <v>0</v>
          </cell>
          <cell r="G17">
            <v>40</v>
          </cell>
        </row>
        <row r="18">
          <cell r="A18" t="str">
            <v>Simon Fraser University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A19" t="str">
            <v>Thompson Rivers University</v>
          </cell>
          <cell r="B19">
            <v>0</v>
          </cell>
          <cell r="C19">
            <v>43</v>
          </cell>
          <cell r="D19">
            <v>43</v>
          </cell>
          <cell r="E19">
            <v>0</v>
          </cell>
          <cell r="F19">
            <v>7</v>
          </cell>
          <cell r="G19">
            <v>7</v>
          </cell>
        </row>
        <row r="20">
          <cell r="A20" t="str">
            <v>Université de Moncton</v>
          </cell>
          <cell r="B20">
            <v>316.5</v>
          </cell>
          <cell r="C20">
            <v>53</v>
          </cell>
          <cell r="D20">
            <v>369.5</v>
          </cell>
          <cell r="E20">
            <v>70</v>
          </cell>
          <cell r="F20">
            <v>16</v>
          </cell>
          <cell r="G20">
            <v>86</v>
          </cell>
        </row>
        <row r="21">
          <cell r="A21" t="str">
            <v>Université de Sherbrooke</v>
          </cell>
          <cell r="B21">
            <v>0</v>
          </cell>
          <cell r="C21">
            <v>1695</v>
          </cell>
          <cell r="D21">
            <v>1695</v>
          </cell>
          <cell r="E21">
            <v>0</v>
          </cell>
          <cell r="F21">
            <v>275</v>
          </cell>
          <cell r="G21">
            <v>275</v>
          </cell>
        </row>
        <row r="22">
          <cell r="A22" t="str">
            <v>Université du Québec à Chicoutimi</v>
          </cell>
          <cell r="B22">
            <v>277.75990000000002</v>
          </cell>
          <cell r="C22">
            <v>0</v>
          </cell>
          <cell r="D22">
            <v>277.75990000000002</v>
          </cell>
          <cell r="E22">
            <v>53.760000000000005</v>
          </cell>
          <cell r="F22">
            <v>0</v>
          </cell>
          <cell r="G22">
            <v>53.760000000000005</v>
          </cell>
        </row>
        <row r="23">
          <cell r="A23" t="str">
            <v>Université du Québec à Rimouski</v>
          </cell>
          <cell r="B23">
            <v>69.3</v>
          </cell>
          <cell r="C23">
            <v>0</v>
          </cell>
          <cell r="D23">
            <v>69.3</v>
          </cell>
          <cell r="E23">
            <v>7.77</v>
          </cell>
          <cell r="F23">
            <v>0</v>
          </cell>
          <cell r="G23">
            <v>7.77</v>
          </cell>
        </row>
        <row r="24">
          <cell r="A24" t="str">
            <v>Université du Québec à Trois-Rivières</v>
          </cell>
          <cell r="B24">
            <v>399.36699999999996</v>
          </cell>
          <cell r="C24">
            <v>0</v>
          </cell>
          <cell r="D24">
            <v>399.36699999999996</v>
          </cell>
          <cell r="E24">
            <v>79.3</v>
          </cell>
          <cell r="F24">
            <v>0</v>
          </cell>
          <cell r="G24">
            <v>79.3</v>
          </cell>
        </row>
        <row r="25">
          <cell r="A25" t="str">
            <v>Université du Québec en Abitibi-Témiscamingue</v>
          </cell>
          <cell r="B25">
            <v>69.36</v>
          </cell>
          <cell r="C25">
            <v>0</v>
          </cell>
          <cell r="D25">
            <v>69.36</v>
          </cell>
          <cell r="E25">
            <v>12.54</v>
          </cell>
          <cell r="F25">
            <v>0</v>
          </cell>
          <cell r="G25">
            <v>12.54</v>
          </cell>
        </row>
        <row r="26">
          <cell r="A26" t="str">
            <v>Université du Québec en Outaouais</v>
          </cell>
          <cell r="B26">
            <v>85</v>
          </cell>
          <cell r="C26">
            <v>0</v>
          </cell>
          <cell r="D26">
            <v>85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Université Laval</v>
          </cell>
          <cell r="B27">
            <v>1881.0598000000002</v>
          </cell>
          <cell r="C27">
            <v>165.4</v>
          </cell>
          <cell r="D27">
            <v>2046.4598000000003</v>
          </cell>
          <cell r="E27">
            <v>392.5</v>
          </cell>
          <cell r="F27">
            <v>18.990000000000002</v>
          </cell>
          <cell r="G27">
            <v>411.49</v>
          </cell>
        </row>
        <row r="28">
          <cell r="A28" t="str">
            <v>University of Alberta</v>
          </cell>
          <cell r="B28">
            <v>2607</v>
          </cell>
          <cell r="C28">
            <v>2007</v>
          </cell>
          <cell r="D28">
            <v>4614</v>
          </cell>
          <cell r="E28">
            <v>563</v>
          </cell>
          <cell r="F28">
            <v>440</v>
          </cell>
          <cell r="G28">
            <v>1003</v>
          </cell>
        </row>
        <row r="29">
          <cell r="A29" t="str">
            <v>University of British Columbia</v>
          </cell>
          <cell r="B29">
            <v>2498.5097000000001</v>
          </cell>
          <cell r="C29">
            <v>2461.8796999999995</v>
          </cell>
          <cell r="D29">
            <v>4960.3894</v>
          </cell>
          <cell r="E29">
            <v>691.9899999999999</v>
          </cell>
          <cell r="F29">
            <v>643.58000000000004</v>
          </cell>
          <cell r="G29">
            <v>1335.57</v>
          </cell>
        </row>
        <row r="30">
          <cell r="A30" t="str">
            <v>University of British Columbia, Okanagan</v>
          </cell>
          <cell r="B30">
            <v>1109.72</v>
          </cell>
          <cell r="C30">
            <v>314.7</v>
          </cell>
          <cell r="D30">
            <v>1424.42</v>
          </cell>
          <cell r="E30">
            <v>191.35000000000002</v>
          </cell>
          <cell r="F30">
            <v>51</v>
          </cell>
          <cell r="G30">
            <v>242.35000000000002</v>
          </cell>
        </row>
        <row r="31">
          <cell r="A31" t="str">
            <v>University of Calgary</v>
          </cell>
          <cell r="B31">
            <v>2830.4997999999996</v>
          </cell>
          <cell r="C31">
            <v>683.49990000000014</v>
          </cell>
          <cell r="D31">
            <v>3513.9996999999998</v>
          </cell>
          <cell r="E31">
            <v>712.9</v>
          </cell>
          <cell r="F31">
            <v>177.29999999999995</v>
          </cell>
          <cell r="G31">
            <v>890.19999999999993</v>
          </cell>
        </row>
        <row r="32">
          <cell r="A32" t="str">
            <v>University of Guelph</v>
          </cell>
          <cell r="B32">
            <v>489</v>
          </cell>
          <cell r="C32">
            <v>396</v>
          </cell>
          <cell r="D32">
            <v>885</v>
          </cell>
          <cell r="E32">
            <v>128.5</v>
          </cell>
          <cell r="F32">
            <v>124</v>
          </cell>
          <cell r="G32">
            <v>252.5</v>
          </cell>
        </row>
        <row r="33">
          <cell r="A33" t="str">
            <v>University of Manitoba</v>
          </cell>
          <cell r="B33">
            <v>1650.7699000000002</v>
          </cell>
          <cell r="C33">
            <v>0</v>
          </cell>
          <cell r="D33">
            <v>1650.7699000000002</v>
          </cell>
          <cell r="E33">
            <v>378.16999999999996</v>
          </cell>
          <cell r="F33">
            <v>0</v>
          </cell>
          <cell r="G33">
            <v>378.16999999999996</v>
          </cell>
        </row>
        <row r="34">
          <cell r="A34" t="str">
            <v>University of New Brunswick</v>
          </cell>
          <cell r="B34">
            <v>997.19999999999993</v>
          </cell>
          <cell r="C34">
            <v>334.55</v>
          </cell>
          <cell r="D34">
            <v>1331.75</v>
          </cell>
          <cell r="E34">
            <v>227.77499999999998</v>
          </cell>
          <cell r="F34">
            <v>87.300000000000011</v>
          </cell>
          <cell r="G34">
            <v>315.07499999999999</v>
          </cell>
        </row>
        <row r="35">
          <cell r="A35" t="str">
            <v>University of Northern British Columbia</v>
          </cell>
          <cell r="B35">
            <v>225</v>
          </cell>
          <cell r="C35">
            <v>0</v>
          </cell>
          <cell r="D35">
            <v>225</v>
          </cell>
          <cell r="E35">
            <v>94</v>
          </cell>
          <cell r="F35">
            <v>0</v>
          </cell>
          <cell r="G35">
            <v>94</v>
          </cell>
        </row>
        <row r="36">
          <cell r="A36" t="str">
            <v>University of Ontario Institute of Technology</v>
          </cell>
          <cell r="B36">
            <v>939.23939999999982</v>
          </cell>
          <cell r="C36">
            <v>0</v>
          </cell>
          <cell r="D36">
            <v>939.23939999999982</v>
          </cell>
          <cell r="E36">
            <v>93.918499999999995</v>
          </cell>
          <cell r="F36">
            <v>0</v>
          </cell>
          <cell r="G36">
            <v>93.918499999999995</v>
          </cell>
        </row>
        <row r="37">
          <cell r="A37" t="str">
            <v>University of Ottawa</v>
          </cell>
          <cell r="B37">
            <v>1158.0998</v>
          </cell>
          <cell r="C37">
            <v>2017</v>
          </cell>
          <cell r="D37">
            <v>3175.0998</v>
          </cell>
          <cell r="E37">
            <v>247.60000000000002</v>
          </cell>
          <cell r="F37">
            <v>469.6</v>
          </cell>
          <cell r="G37">
            <v>717.2</v>
          </cell>
        </row>
        <row r="38">
          <cell r="A38" t="str">
            <v>University of Prince Edward Island</v>
          </cell>
          <cell r="B38">
            <v>242</v>
          </cell>
          <cell r="C38">
            <v>0</v>
          </cell>
          <cell r="D38">
            <v>242</v>
          </cell>
          <cell r="E38">
            <v>47</v>
          </cell>
          <cell r="F38">
            <v>0</v>
          </cell>
          <cell r="G38">
            <v>47</v>
          </cell>
        </row>
        <row r="39">
          <cell r="A39" t="str">
            <v>University of Regina</v>
          </cell>
          <cell r="B39">
            <v>1247.5050000000001</v>
          </cell>
          <cell r="C39">
            <v>98</v>
          </cell>
          <cell r="D39">
            <v>1345.5050000000001</v>
          </cell>
          <cell r="E39">
            <v>235.56</v>
          </cell>
          <cell r="F39">
            <v>22</v>
          </cell>
          <cell r="G39">
            <v>257.56</v>
          </cell>
        </row>
        <row r="40">
          <cell r="A40" t="str">
            <v>University of Saskatchewan</v>
          </cell>
          <cell r="B40">
            <v>1280.9000000000001</v>
          </cell>
          <cell r="C40">
            <v>0</v>
          </cell>
          <cell r="D40">
            <v>1280.9000000000001</v>
          </cell>
          <cell r="E40">
            <v>245.79999999999995</v>
          </cell>
          <cell r="F40">
            <v>0</v>
          </cell>
          <cell r="G40">
            <v>245.79999999999995</v>
          </cell>
        </row>
        <row r="41">
          <cell r="A41" t="str">
            <v>University of Toronto</v>
          </cell>
          <cell r="B41">
            <v>0</v>
          </cell>
          <cell r="C41">
            <v>5256.5996999999998</v>
          </cell>
          <cell r="D41">
            <v>5256.5996999999998</v>
          </cell>
          <cell r="E41">
            <v>0</v>
          </cell>
          <cell r="F41">
            <v>1930.8000000000002</v>
          </cell>
          <cell r="G41">
            <v>1930.8000000000002</v>
          </cell>
        </row>
        <row r="42">
          <cell r="A42" t="str">
            <v>University of Victoria</v>
          </cell>
          <cell r="B42">
            <v>0</v>
          </cell>
          <cell r="C42">
            <v>2013.99</v>
          </cell>
          <cell r="D42">
            <v>2013.99</v>
          </cell>
          <cell r="E42">
            <v>0</v>
          </cell>
          <cell r="F42">
            <v>406.46999999999991</v>
          </cell>
          <cell r="G42">
            <v>406.46999999999991</v>
          </cell>
        </row>
        <row r="43">
          <cell r="A43" t="str">
            <v>University of Waterloo</v>
          </cell>
          <cell r="B43">
            <v>0</v>
          </cell>
          <cell r="C43">
            <v>6253.3497000000007</v>
          </cell>
          <cell r="D43">
            <v>6253.3497000000007</v>
          </cell>
          <cell r="E43">
            <v>0</v>
          </cell>
          <cell r="F43">
            <v>1817.95</v>
          </cell>
          <cell r="G43">
            <v>1817.95</v>
          </cell>
        </row>
        <row r="44">
          <cell r="A44" t="str">
            <v>University of Western Ontario</v>
          </cell>
          <cell r="B44">
            <v>1934.5998</v>
          </cell>
          <cell r="C44">
            <v>425.19990000000001</v>
          </cell>
          <cell r="D44">
            <v>2359.7997</v>
          </cell>
          <cell r="E44">
            <v>412.8</v>
          </cell>
          <cell r="F44">
            <v>107.4</v>
          </cell>
          <cell r="G44">
            <v>520.20000000000005</v>
          </cell>
        </row>
        <row r="45">
          <cell r="A45" t="str">
            <v>University of Windsor</v>
          </cell>
          <cell r="B45">
            <v>756.86959999999988</v>
          </cell>
          <cell r="C45">
            <v>707.9</v>
          </cell>
          <cell r="D45">
            <v>1464.7695999999999</v>
          </cell>
          <cell r="E45">
            <v>116.28</v>
          </cell>
          <cell r="F45">
            <v>133.53</v>
          </cell>
          <cell r="G45">
            <v>249.81</v>
          </cell>
        </row>
        <row r="46">
          <cell r="A46" t="str">
            <v>York University</v>
          </cell>
          <cell r="B46">
            <v>953.16959999999995</v>
          </cell>
          <cell r="C46">
            <v>193</v>
          </cell>
          <cell r="D46">
            <v>1146.1695999999999</v>
          </cell>
          <cell r="E46">
            <v>165.59999999999997</v>
          </cell>
          <cell r="F46">
            <v>23</v>
          </cell>
          <cell r="G46">
            <v>188.59999999999997</v>
          </cell>
        </row>
        <row r="47">
          <cell r="B47"/>
          <cell r="C47"/>
          <cell r="D47"/>
          <cell r="E47"/>
          <cell r="F47"/>
          <cell r="G47"/>
        </row>
        <row r="48">
          <cell r="A48" t="str">
            <v>Canada</v>
          </cell>
          <cell r="B48">
            <v>49323.573699999994</v>
          </cell>
          <cell r="C48">
            <v>38949.582600000002</v>
          </cell>
          <cell r="D48">
            <v>88273.156300000017</v>
          </cell>
          <cell r="E48">
            <v>11274.9625</v>
          </cell>
          <cell r="F48">
            <v>9346.1340000000018</v>
          </cell>
          <cell r="G48">
            <v>20621.096500000003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Disc"/>
      <sheetName val="Indigenous UG by Province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>
        <row r="1">
          <cell r="A1" t="str">
            <v>HEI Name</v>
          </cell>
          <cell r="B1" t="str">
            <v>TotalNonCoopEnrolment</v>
          </cell>
          <cell r="C1" t="str">
            <v>TotalCoopEnrolment</v>
          </cell>
          <cell r="D1" t="str">
            <v>TotalUGEnrolment</v>
          </cell>
          <cell r="E1" t="str">
            <v>TotalFemaleEnrolmentNonCoop</v>
          </cell>
          <cell r="F1" t="str">
            <v>TotalFemaleEnrolmentCoop</v>
          </cell>
          <cell r="G1" t="str">
            <v>TotalFemaleUGEnrolment</v>
          </cell>
        </row>
        <row r="2">
          <cell r="A2" t="str">
            <v>Acadia University</v>
          </cell>
          <cell r="B2">
            <v>140.06659999999999</v>
          </cell>
          <cell r="C2">
            <v>0</v>
          </cell>
          <cell r="D2">
            <v>140.06659999999999</v>
          </cell>
          <cell r="E2">
            <v>34.866599999999998</v>
          </cell>
          <cell r="F2">
            <v>0</v>
          </cell>
          <cell r="G2">
            <v>34.866599999999998</v>
          </cell>
        </row>
        <row r="3">
          <cell r="A3" t="str">
            <v>British Columbia Institute of Technology</v>
          </cell>
          <cell r="B3">
            <v>512</v>
          </cell>
          <cell r="C3">
            <v>0</v>
          </cell>
          <cell r="D3">
            <v>512</v>
          </cell>
          <cell r="E3">
            <v>55</v>
          </cell>
          <cell r="F3">
            <v>0</v>
          </cell>
          <cell r="G3">
            <v>55</v>
          </cell>
        </row>
        <row r="4">
          <cell r="A4" t="str">
            <v>Carleton University</v>
          </cell>
          <cell r="B4">
            <v>1683</v>
          </cell>
          <cell r="C4">
            <v>2687.3</v>
          </cell>
          <cell r="D4">
            <v>4370.3</v>
          </cell>
          <cell r="E4">
            <v>293</v>
          </cell>
          <cell r="F4">
            <v>529.70000000000005</v>
          </cell>
          <cell r="G4">
            <v>822.7</v>
          </cell>
        </row>
        <row r="5">
          <cell r="A5" t="str">
            <v>Concordia University</v>
          </cell>
          <cell r="B5">
            <v>3381</v>
          </cell>
          <cell r="C5">
            <v>993.8</v>
          </cell>
          <cell r="D5">
            <v>4374.8</v>
          </cell>
          <cell r="E5">
            <v>764.9</v>
          </cell>
          <cell r="F5">
            <v>233.00000000000003</v>
          </cell>
          <cell r="G5">
            <v>997.9</v>
          </cell>
        </row>
        <row r="6">
          <cell r="A6" t="str">
            <v>Conestoga College</v>
          </cell>
          <cell r="B6">
            <v>0</v>
          </cell>
          <cell r="C6">
            <v>226</v>
          </cell>
          <cell r="D6">
            <v>226</v>
          </cell>
          <cell r="E6">
            <v>0</v>
          </cell>
          <cell r="F6">
            <v>16.499999999999996</v>
          </cell>
          <cell r="G6">
            <v>16.499999999999996</v>
          </cell>
        </row>
        <row r="7">
          <cell r="A7" t="str">
            <v>Dalhousie University</v>
          </cell>
          <cell r="B7">
            <v>1823.6800000000003</v>
          </cell>
          <cell r="C7">
            <v>0</v>
          </cell>
          <cell r="D7">
            <v>1823.6800000000003</v>
          </cell>
          <cell r="E7">
            <v>420.71999999999991</v>
          </cell>
          <cell r="F7">
            <v>0</v>
          </cell>
          <cell r="G7">
            <v>420.71999999999991</v>
          </cell>
        </row>
        <row r="8">
          <cell r="A8" t="str">
            <v>École de technologie supérieure</v>
          </cell>
          <cell r="B8">
            <v>0</v>
          </cell>
          <cell r="C8">
            <v>3931.62</v>
          </cell>
          <cell r="D8">
            <v>3931.62</v>
          </cell>
          <cell r="E8">
            <v>0</v>
          </cell>
          <cell r="F8">
            <v>442.2</v>
          </cell>
          <cell r="G8">
            <v>442.2</v>
          </cell>
        </row>
        <row r="9">
          <cell r="A9" t="str">
            <v>École Polytechnique de Montréal</v>
          </cell>
          <cell r="B9">
            <v>5273.5199999999995</v>
          </cell>
          <cell r="C9">
            <v>218.4</v>
          </cell>
          <cell r="D9">
            <v>5491.9199999999992</v>
          </cell>
          <cell r="E9">
            <v>1549.1100000000001</v>
          </cell>
          <cell r="F9">
            <v>68.900000000000006</v>
          </cell>
          <cell r="G9">
            <v>1618.0100000000002</v>
          </cell>
        </row>
        <row r="10">
          <cell r="A10" t="str">
            <v>Lakehead University</v>
          </cell>
          <cell r="B10">
            <v>1081.2090000000001</v>
          </cell>
          <cell r="C10">
            <v>0</v>
          </cell>
          <cell r="D10">
            <v>1081.2090000000001</v>
          </cell>
          <cell r="E10">
            <v>141.65300000000002</v>
          </cell>
          <cell r="F10">
            <v>0</v>
          </cell>
          <cell r="G10">
            <v>141.65300000000002</v>
          </cell>
        </row>
        <row r="11">
          <cell r="A11" t="str">
            <v>Laurentian University</v>
          </cell>
          <cell r="B11">
            <v>327</v>
          </cell>
          <cell r="C11">
            <v>12.499999999999998</v>
          </cell>
          <cell r="D11">
            <v>339.5</v>
          </cell>
          <cell r="E11">
            <v>49.699999999999996</v>
          </cell>
          <cell r="F11">
            <v>3.3</v>
          </cell>
          <cell r="G11">
            <v>52.999999999999993</v>
          </cell>
        </row>
        <row r="12">
          <cell r="A12" t="str">
            <v>McGill University</v>
          </cell>
          <cell r="B12">
            <v>3176.8999999999996</v>
          </cell>
          <cell r="C12">
            <v>334</v>
          </cell>
          <cell r="D12">
            <v>3510.8999999999996</v>
          </cell>
          <cell r="E12">
            <v>1029.2</v>
          </cell>
          <cell r="F12">
            <v>95.3</v>
          </cell>
          <cell r="G12">
            <v>1124.5</v>
          </cell>
        </row>
        <row r="13">
          <cell r="A13" t="str">
            <v>McMaster University</v>
          </cell>
          <cell r="B13">
            <v>450.59000000000009</v>
          </cell>
          <cell r="C13">
            <v>3774.3999999999996</v>
          </cell>
          <cell r="D13">
            <v>4224.99</v>
          </cell>
          <cell r="E13">
            <v>109.07999999999998</v>
          </cell>
          <cell r="F13">
            <v>1080.1400000000003</v>
          </cell>
          <cell r="G13">
            <v>1189.2200000000003</v>
          </cell>
        </row>
        <row r="14">
          <cell r="A14" t="str">
            <v>Memorial University of Newfoundland</v>
          </cell>
          <cell r="B14">
            <v>0</v>
          </cell>
          <cell r="C14">
            <v>1061</v>
          </cell>
          <cell r="D14">
            <v>1061</v>
          </cell>
          <cell r="E14">
            <v>0</v>
          </cell>
          <cell r="F14">
            <v>289</v>
          </cell>
          <cell r="G14">
            <v>289</v>
          </cell>
        </row>
        <row r="15">
          <cell r="A15" t="str">
            <v>Queen's University</v>
          </cell>
          <cell r="B15">
            <v>3626</v>
          </cell>
          <cell r="C15">
            <v>0</v>
          </cell>
          <cell r="D15">
            <v>3626</v>
          </cell>
          <cell r="E15">
            <v>997</v>
          </cell>
          <cell r="F15">
            <v>0</v>
          </cell>
          <cell r="G15">
            <v>997</v>
          </cell>
        </row>
        <row r="16">
          <cell r="A16" t="str">
            <v>Royal Military College of Canada</v>
          </cell>
          <cell r="B16">
            <v>461</v>
          </cell>
          <cell r="C16">
            <v>0</v>
          </cell>
          <cell r="D16">
            <v>461</v>
          </cell>
          <cell r="E16">
            <v>85</v>
          </cell>
          <cell r="F16">
            <v>0</v>
          </cell>
          <cell r="G16">
            <v>85</v>
          </cell>
        </row>
        <row r="17">
          <cell r="A17" t="str">
            <v>Ryerson University</v>
          </cell>
          <cell r="B17">
            <v>4035.424</v>
          </cell>
          <cell r="C17">
            <v>514.69999999999993</v>
          </cell>
          <cell r="D17">
            <v>4550.1239999999998</v>
          </cell>
          <cell r="E17">
            <v>790.36900000000003</v>
          </cell>
          <cell r="F17">
            <v>166.1</v>
          </cell>
          <cell r="G17">
            <v>956.46900000000005</v>
          </cell>
        </row>
        <row r="18">
          <cell r="A18" t="str">
            <v>Saint Mary's University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A19" t="str">
            <v>Simon Fraser University</v>
          </cell>
          <cell r="B19">
            <v>0</v>
          </cell>
          <cell r="C19">
            <v>347.93999999999994</v>
          </cell>
          <cell r="D19">
            <v>347.93999999999994</v>
          </cell>
          <cell r="E19">
            <v>0</v>
          </cell>
          <cell r="F19">
            <v>72.47999999999999</v>
          </cell>
          <cell r="G19">
            <v>72.47999999999999</v>
          </cell>
        </row>
        <row r="20">
          <cell r="A20" t="str">
            <v>Thompson Rivers University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A21" t="str">
            <v>Université de Moncton</v>
          </cell>
          <cell r="B21">
            <v>248.5</v>
          </cell>
          <cell r="C21">
            <v>56</v>
          </cell>
          <cell r="D21">
            <v>304.5</v>
          </cell>
          <cell r="E21">
            <v>45.5</v>
          </cell>
          <cell r="F21">
            <v>18.5</v>
          </cell>
          <cell r="G21">
            <v>64</v>
          </cell>
        </row>
        <row r="22">
          <cell r="A22" t="str">
            <v>Université de Sherbrooke</v>
          </cell>
          <cell r="B22">
            <v>0</v>
          </cell>
          <cell r="C22">
            <v>1699.46</v>
          </cell>
          <cell r="D22">
            <v>1699.46</v>
          </cell>
          <cell r="E22">
            <v>0</v>
          </cell>
          <cell r="F22">
            <v>288.08999999999997</v>
          </cell>
          <cell r="G22">
            <v>288.08999999999997</v>
          </cell>
        </row>
        <row r="23">
          <cell r="A23" t="str">
            <v>Université du Québec à Chicoutimi</v>
          </cell>
          <cell r="B23">
            <v>259.76</v>
          </cell>
          <cell r="C23">
            <v>0</v>
          </cell>
          <cell r="D23">
            <v>259.76</v>
          </cell>
          <cell r="E23">
            <v>46.52</v>
          </cell>
          <cell r="F23">
            <v>0</v>
          </cell>
          <cell r="G23">
            <v>46.52</v>
          </cell>
        </row>
        <row r="24">
          <cell r="A24" t="str">
            <v>Université du Québec à Rimouski</v>
          </cell>
          <cell r="B24">
            <v>72.067000000000007</v>
          </cell>
          <cell r="C24">
            <v>0</v>
          </cell>
          <cell r="D24">
            <v>72.067000000000007</v>
          </cell>
          <cell r="E24">
            <v>9.9699999999999989</v>
          </cell>
          <cell r="F24">
            <v>0</v>
          </cell>
          <cell r="G24">
            <v>9.9699999999999989</v>
          </cell>
        </row>
        <row r="25">
          <cell r="A25" t="str">
            <v>Université du Québec à Trois-Rivières</v>
          </cell>
          <cell r="B25">
            <v>378.99899999999997</v>
          </cell>
          <cell r="C25">
            <v>37.5</v>
          </cell>
          <cell r="D25">
            <v>416.49899999999997</v>
          </cell>
          <cell r="E25">
            <v>60.632999999999996</v>
          </cell>
          <cell r="F25">
            <v>5.6</v>
          </cell>
          <cell r="G25">
            <v>66.23299999999999</v>
          </cell>
        </row>
        <row r="26">
          <cell r="A26" t="str">
            <v>Université du Québec en Abitibi-Témiscamingue</v>
          </cell>
          <cell r="B26">
            <v>42.319999999999993</v>
          </cell>
          <cell r="C26">
            <v>0</v>
          </cell>
          <cell r="D26">
            <v>42.319999999999993</v>
          </cell>
          <cell r="E26">
            <v>8.33</v>
          </cell>
          <cell r="F26">
            <v>0</v>
          </cell>
          <cell r="G26">
            <v>8.33</v>
          </cell>
        </row>
        <row r="27">
          <cell r="A27" t="str">
            <v>Université du Québec en Outaouais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>Université Laval</v>
          </cell>
          <cell r="B28">
            <v>1854.3999999999999</v>
          </cell>
          <cell r="C28">
            <v>163.82</v>
          </cell>
          <cell r="D28">
            <v>2018.2199999999998</v>
          </cell>
          <cell r="E28">
            <v>380.82</v>
          </cell>
          <cell r="F28">
            <v>21.58</v>
          </cell>
          <cell r="G28">
            <v>402.4</v>
          </cell>
        </row>
        <row r="29">
          <cell r="A29" t="str">
            <v>University of Alberta</v>
          </cell>
          <cell r="B29">
            <v>2805.5</v>
          </cell>
          <cell r="C29">
            <v>1812</v>
          </cell>
          <cell r="D29">
            <v>4617.5</v>
          </cell>
          <cell r="E29">
            <v>614.75</v>
          </cell>
          <cell r="F29">
            <v>408.99</v>
          </cell>
          <cell r="G29">
            <v>1023.74</v>
          </cell>
        </row>
        <row r="30">
          <cell r="A30" t="str">
            <v>University of British Columbia</v>
          </cell>
          <cell r="B30">
            <v>3086.3900000000003</v>
          </cell>
          <cell r="C30">
            <v>1989.8</v>
          </cell>
          <cell r="D30">
            <v>5076.1900000000005</v>
          </cell>
          <cell r="E30">
            <v>843.37</v>
          </cell>
          <cell r="F30">
            <v>546.76999999999987</v>
          </cell>
          <cell r="G30">
            <v>1390.1399999999999</v>
          </cell>
        </row>
        <row r="31">
          <cell r="A31" t="str">
            <v>University of British Columbia, Okanagan</v>
          </cell>
          <cell r="B31">
            <v>1266.1999999999998</v>
          </cell>
          <cell r="C31">
            <v>294.7</v>
          </cell>
          <cell r="D31">
            <v>1560.8999999999999</v>
          </cell>
          <cell r="E31">
            <v>208.2</v>
          </cell>
          <cell r="F31">
            <v>51.7</v>
          </cell>
          <cell r="G31">
            <v>259.89999999999998</v>
          </cell>
        </row>
        <row r="32">
          <cell r="A32" t="str">
            <v>University of Calgary</v>
          </cell>
          <cell r="B32">
            <v>3144.9</v>
          </cell>
          <cell r="C32">
            <v>520.1</v>
          </cell>
          <cell r="D32">
            <v>3665</v>
          </cell>
          <cell r="E32">
            <v>789.8</v>
          </cell>
          <cell r="F32">
            <v>155.6</v>
          </cell>
          <cell r="G32">
            <v>945.4</v>
          </cell>
        </row>
        <row r="33">
          <cell r="A33" t="str">
            <v>University of Guelph</v>
          </cell>
          <cell r="B33">
            <v>805</v>
          </cell>
          <cell r="C33">
            <v>798</v>
          </cell>
          <cell r="D33">
            <v>1603</v>
          </cell>
          <cell r="E33">
            <v>201</v>
          </cell>
          <cell r="F33">
            <v>228</v>
          </cell>
          <cell r="G33">
            <v>429</v>
          </cell>
        </row>
        <row r="34">
          <cell r="A34" t="str">
            <v>University of Manitoba</v>
          </cell>
          <cell r="B34">
            <v>1628.2000000000003</v>
          </cell>
          <cell r="C34">
            <v>0</v>
          </cell>
          <cell r="D34">
            <v>1628.2000000000003</v>
          </cell>
          <cell r="E34">
            <v>367.14</v>
          </cell>
          <cell r="F34">
            <v>0</v>
          </cell>
          <cell r="G34">
            <v>367.14</v>
          </cell>
        </row>
        <row r="35">
          <cell r="A35" t="str">
            <v>University of New Brunswick</v>
          </cell>
          <cell r="B35">
            <v>1308</v>
          </cell>
          <cell r="C35">
            <v>324.10000000000002</v>
          </cell>
          <cell r="D35">
            <v>1632.1</v>
          </cell>
          <cell r="E35">
            <v>343.125</v>
          </cell>
          <cell r="F35">
            <v>87.6</v>
          </cell>
          <cell r="G35">
            <v>430.72500000000002</v>
          </cell>
        </row>
        <row r="36">
          <cell r="A36" t="str">
            <v>University of Northern British Columbia</v>
          </cell>
          <cell r="B36">
            <v>94</v>
          </cell>
          <cell r="C36">
            <v>0</v>
          </cell>
          <cell r="D36">
            <v>94</v>
          </cell>
          <cell r="E36">
            <v>42</v>
          </cell>
          <cell r="F36">
            <v>0</v>
          </cell>
          <cell r="G36">
            <v>42</v>
          </cell>
        </row>
        <row r="37">
          <cell r="A37" t="str">
            <v>University of Ontario Institute of Technology</v>
          </cell>
          <cell r="B37">
            <v>959.57999999999993</v>
          </cell>
          <cell r="C37">
            <v>0</v>
          </cell>
          <cell r="D37">
            <v>959.57999999999993</v>
          </cell>
          <cell r="E37">
            <v>104.18</v>
          </cell>
          <cell r="F37">
            <v>0</v>
          </cell>
          <cell r="G37">
            <v>104.18</v>
          </cell>
        </row>
        <row r="38">
          <cell r="A38" t="str">
            <v>University of Ottawa</v>
          </cell>
          <cell r="B38">
            <v>1265.6999999999998</v>
          </cell>
          <cell r="C38">
            <v>1905.2</v>
          </cell>
          <cell r="D38">
            <v>3170.8999999999996</v>
          </cell>
          <cell r="E38">
            <v>282.39999999999998</v>
          </cell>
          <cell r="F38">
            <v>468.9</v>
          </cell>
          <cell r="G38">
            <v>751.3</v>
          </cell>
        </row>
        <row r="39">
          <cell r="A39" t="str">
            <v>University of Prince Edward Island</v>
          </cell>
          <cell r="B39">
            <v>270.39999999999998</v>
          </cell>
          <cell r="C39">
            <v>0</v>
          </cell>
          <cell r="D39">
            <v>270.39999999999998</v>
          </cell>
          <cell r="E39">
            <v>45</v>
          </cell>
          <cell r="F39">
            <v>0</v>
          </cell>
          <cell r="G39">
            <v>45</v>
          </cell>
        </row>
        <row r="40">
          <cell r="A40" t="str">
            <v>University of Regina</v>
          </cell>
          <cell r="B40">
            <v>941.48</v>
          </cell>
          <cell r="C40">
            <v>196</v>
          </cell>
          <cell r="D40">
            <v>1137.48</v>
          </cell>
          <cell r="E40">
            <v>189.38</v>
          </cell>
          <cell r="F40">
            <v>54</v>
          </cell>
          <cell r="G40">
            <v>243.38</v>
          </cell>
        </row>
        <row r="41">
          <cell r="A41" t="str">
            <v>University of Saskatchewan</v>
          </cell>
          <cell r="B41">
            <v>1235.2</v>
          </cell>
          <cell r="C41">
            <v>369.01</v>
          </cell>
          <cell r="D41">
            <v>1604.21</v>
          </cell>
          <cell r="E41">
            <v>238.99999999999997</v>
          </cell>
          <cell r="F41">
            <v>93.009999999999991</v>
          </cell>
          <cell r="G41">
            <v>332.01</v>
          </cell>
        </row>
        <row r="42">
          <cell r="A42" t="str">
            <v>University of Toronto</v>
          </cell>
          <cell r="B42">
            <v>0</v>
          </cell>
          <cell r="C42">
            <v>5525.5000000000009</v>
          </cell>
          <cell r="D42">
            <v>5525.5000000000009</v>
          </cell>
          <cell r="E42">
            <v>0</v>
          </cell>
          <cell r="F42">
            <v>2121.6</v>
          </cell>
          <cell r="G42">
            <v>2121.6</v>
          </cell>
        </row>
        <row r="43">
          <cell r="A43" t="str">
            <v>University of Victoria</v>
          </cell>
          <cell r="B43">
            <v>0</v>
          </cell>
          <cell r="C43">
            <v>1971.6</v>
          </cell>
          <cell r="D43">
            <v>1971.6</v>
          </cell>
          <cell r="E43">
            <v>0</v>
          </cell>
          <cell r="F43">
            <v>405.05999999999995</v>
          </cell>
          <cell r="G43">
            <v>405.05999999999995</v>
          </cell>
        </row>
        <row r="44">
          <cell r="A44" t="str">
            <v>University of Waterloo</v>
          </cell>
          <cell r="B44">
            <v>0</v>
          </cell>
          <cell r="C44">
            <v>6592.6</v>
          </cell>
          <cell r="D44">
            <v>6592.6</v>
          </cell>
          <cell r="E44">
            <v>0</v>
          </cell>
          <cell r="F44">
            <v>1953.2260000000001</v>
          </cell>
          <cell r="G44">
            <v>1953.2260000000001</v>
          </cell>
        </row>
        <row r="45">
          <cell r="A45" t="str">
            <v>University of Western Ontario</v>
          </cell>
          <cell r="B45">
            <v>1561.76</v>
          </cell>
          <cell r="C45">
            <v>0</v>
          </cell>
          <cell r="D45">
            <v>1561.76</v>
          </cell>
          <cell r="E45">
            <v>342.70000000000005</v>
          </cell>
          <cell r="F45">
            <v>0</v>
          </cell>
          <cell r="G45">
            <v>342.70000000000005</v>
          </cell>
        </row>
        <row r="46">
          <cell r="A46" t="str">
            <v>University of Windsor</v>
          </cell>
          <cell r="B46">
            <v>815.66999999999985</v>
          </cell>
          <cell r="C46">
            <v>710.63999999999987</v>
          </cell>
          <cell r="D46">
            <v>1526.3099999999997</v>
          </cell>
          <cell r="E46">
            <v>138.02000000000001</v>
          </cell>
          <cell r="F46">
            <v>133.30000000000001</v>
          </cell>
          <cell r="G46">
            <v>271.32000000000005</v>
          </cell>
        </row>
        <row r="47">
          <cell r="A47" t="str">
            <v>York University</v>
          </cell>
          <cell r="B47">
            <v>1057.47</v>
          </cell>
          <cell r="C47">
            <v>170</v>
          </cell>
          <cell r="D47">
            <v>1227.47</v>
          </cell>
          <cell r="E47">
            <v>172.53999999999996</v>
          </cell>
          <cell r="F47">
            <v>27</v>
          </cell>
          <cell r="G47">
            <v>199.53999999999996</v>
          </cell>
        </row>
        <row r="48">
          <cell r="E48"/>
          <cell r="F48"/>
          <cell r="G48"/>
        </row>
        <row r="49">
          <cell r="A49" t="str">
            <v>Canada</v>
          </cell>
          <cell r="B49">
            <v>51072.885599999994</v>
          </cell>
          <cell r="C49">
            <v>39237.689999999995</v>
          </cell>
          <cell r="D49">
            <v>90310.575599999996</v>
          </cell>
          <cell r="E49">
            <v>11793.976599999998</v>
          </cell>
          <cell r="F49">
            <v>10065.145999999999</v>
          </cell>
          <cell r="G49">
            <v>21859.122599999995</v>
          </cell>
        </row>
        <row r="50">
          <cell r="E50"/>
          <cell r="F50"/>
          <cell r="G50"/>
        </row>
        <row r="51">
          <cell r="E51"/>
          <cell r="F51"/>
          <cell r="G51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EnrolmentsurveyEnqutesurl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Province"/>
      <sheetName val="Indigenous UG by Disc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>
        <row r="2">
          <cell r="D2">
            <v>407</v>
          </cell>
          <cell r="G2">
            <v>45</v>
          </cell>
        </row>
        <row r="3">
          <cell r="D3">
            <v>1407.44</v>
          </cell>
          <cell r="G3">
            <v>329.14</v>
          </cell>
        </row>
        <row r="4">
          <cell r="D4">
            <v>4916</v>
          </cell>
          <cell r="G4">
            <v>1228</v>
          </cell>
        </row>
        <row r="5">
          <cell r="D5">
            <v>283</v>
          </cell>
          <cell r="G5">
            <v>15</v>
          </cell>
        </row>
        <row r="6">
          <cell r="D6">
            <v>1719</v>
          </cell>
          <cell r="G6">
            <v>408.37000000000006</v>
          </cell>
        </row>
        <row r="7">
          <cell r="D7">
            <v>4955.5</v>
          </cell>
          <cell r="G7">
            <v>698</v>
          </cell>
        </row>
        <row r="8">
          <cell r="D8">
            <v>5718.4500000000007</v>
          </cell>
          <cell r="G8">
            <v>1765.98</v>
          </cell>
        </row>
        <row r="9">
          <cell r="D9">
            <v>820.40490000000023</v>
          </cell>
          <cell r="G9">
            <v>103.74769999999999</v>
          </cell>
        </row>
        <row r="10">
          <cell r="D10">
            <v>220.55</v>
          </cell>
          <cell r="G10">
            <v>29.15</v>
          </cell>
        </row>
        <row r="11">
          <cell r="D11">
            <v>3204.5</v>
          </cell>
          <cell r="G11">
            <v>1135.3999999999999</v>
          </cell>
        </row>
        <row r="12">
          <cell r="D12">
            <v>4564.5249999999996</v>
          </cell>
          <cell r="G12">
            <v>1774.3750000000002</v>
          </cell>
        </row>
        <row r="13">
          <cell r="D13">
            <v>557.85599999999999</v>
          </cell>
          <cell r="G13">
            <v>149.25099999999998</v>
          </cell>
        </row>
        <row r="14">
          <cell r="D14">
            <v>3804.5</v>
          </cell>
          <cell r="G14">
            <v>1063</v>
          </cell>
        </row>
        <row r="15">
          <cell r="D15">
            <v>158</v>
          </cell>
          <cell r="G15">
            <v>36</v>
          </cell>
        </row>
        <row r="16">
          <cell r="D16">
            <v>1626.6</v>
          </cell>
          <cell r="G16">
            <v>318.60000000000002</v>
          </cell>
        </row>
        <row r="17">
          <cell r="D17">
            <v>137</v>
          </cell>
          <cell r="G17">
            <v>18</v>
          </cell>
        </row>
        <row r="18">
          <cell r="D18">
            <v>6345</v>
          </cell>
          <cell r="G18">
            <v>2023.3999999999999</v>
          </cell>
        </row>
        <row r="19">
          <cell r="D19">
            <v>424</v>
          </cell>
          <cell r="G19">
            <v>110.5</v>
          </cell>
        </row>
        <row r="20">
          <cell r="D20">
            <v>1843</v>
          </cell>
          <cell r="G20">
            <v>423</v>
          </cell>
        </row>
        <row r="21">
          <cell r="D21">
            <v>351.39</v>
          </cell>
          <cell r="G21">
            <v>59.39</v>
          </cell>
        </row>
        <row r="22">
          <cell r="D22">
            <v>141</v>
          </cell>
          <cell r="G22">
            <v>33</v>
          </cell>
        </row>
        <row r="23">
          <cell r="D23">
            <v>516.03399999999999</v>
          </cell>
          <cell r="G23">
            <v>109.20000000000002</v>
          </cell>
        </row>
        <row r="24">
          <cell r="D24">
            <v>61.61</v>
          </cell>
          <cell r="G24">
            <v>10.34</v>
          </cell>
        </row>
        <row r="25">
          <cell r="D25">
            <v>158</v>
          </cell>
          <cell r="G25">
            <v>28</v>
          </cell>
        </row>
        <row r="26">
          <cell r="D26">
            <v>2711</v>
          </cell>
          <cell r="G26">
            <v>612</v>
          </cell>
        </row>
        <row r="27">
          <cell r="D27">
            <v>5284.0199999999995</v>
          </cell>
          <cell r="G27">
            <v>1573.2</v>
          </cell>
        </row>
        <row r="28">
          <cell r="D28">
            <v>1691.9</v>
          </cell>
          <cell r="G28">
            <v>297.09999999999997</v>
          </cell>
        </row>
        <row r="29">
          <cell r="D29">
            <v>3473.2</v>
          </cell>
          <cell r="G29">
            <v>1023.8</v>
          </cell>
        </row>
        <row r="30">
          <cell r="D30">
            <v>1938</v>
          </cell>
          <cell r="G30">
            <v>477</v>
          </cell>
        </row>
        <row r="31">
          <cell r="D31">
            <v>1979.33</v>
          </cell>
          <cell r="G31">
            <v>456.10999999999996</v>
          </cell>
        </row>
        <row r="32">
          <cell r="D32">
            <v>1603.5</v>
          </cell>
          <cell r="G32">
            <v>385.07499999999999</v>
          </cell>
        </row>
        <row r="33">
          <cell r="D33">
            <v>135.79999999999998</v>
          </cell>
          <cell r="G33">
            <v>31.900000000000002</v>
          </cell>
        </row>
        <row r="34">
          <cell r="D34">
            <v>788.5</v>
          </cell>
          <cell r="G34">
            <v>107.98</v>
          </cell>
        </row>
        <row r="35">
          <cell r="D35">
            <v>3334.6000000000004</v>
          </cell>
          <cell r="G35">
            <v>924.90000000000009</v>
          </cell>
        </row>
        <row r="36">
          <cell r="D36">
            <v>264</v>
          </cell>
          <cell r="G36">
            <v>67</v>
          </cell>
        </row>
        <row r="37">
          <cell r="D37">
            <v>719.72499999999991</v>
          </cell>
          <cell r="G37">
            <v>167.60499999999999</v>
          </cell>
        </row>
        <row r="38">
          <cell r="D38">
            <v>718.53000000000009</v>
          </cell>
          <cell r="G38">
            <v>139.41</v>
          </cell>
        </row>
        <row r="39">
          <cell r="D39">
            <v>7013.4000000000005</v>
          </cell>
          <cell r="G39">
            <v>2740.5</v>
          </cell>
        </row>
        <row r="40">
          <cell r="D40">
            <v>1532.82</v>
          </cell>
          <cell r="G40">
            <v>332.01</v>
          </cell>
        </row>
        <row r="41">
          <cell r="D41">
            <v>6543</v>
          </cell>
          <cell r="G41">
            <v>2024</v>
          </cell>
        </row>
        <row r="42">
          <cell r="D42">
            <v>2778</v>
          </cell>
          <cell r="G42">
            <v>712</v>
          </cell>
        </row>
        <row r="43">
          <cell r="D43">
            <v>1403.8600000000001</v>
          </cell>
          <cell r="G43">
            <v>261</v>
          </cell>
        </row>
        <row r="44">
          <cell r="D44">
            <v>2052</v>
          </cell>
          <cell r="G44">
            <v>345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2">
          <cell r="B2">
            <v>0</v>
          </cell>
          <cell r="C2">
            <v>0</v>
          </cell>
          <cell r="D2">
            <v>130</v>
          </cell>
          <cell r="E2">
            <v>0</v>
          </cell>
          <cell r="F2">
            <v>95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145</v>
          </cell>
          <cell r="M2">
            <v>37</v>
          </cell>
          <cell r="N2">
            <v>0</v>
          </cell>
          <cell r="O2">
            <v>0</v>
          </cell>
          <cell r="P2">
            <v>0</v>
          </cell>
        </row>
        <row r="3">
          <cell r="B3">
            <v>48.900000000000006</v>
          </cell>
          <cell r="C3">
            <v>0</v>
          </cell>
          <cell r="D3">
            <v>226.59</v>
          </cell>
          <cell r="E3">
            <v>169.42</v>
          </cell>
          <cell r="F3">
            <v>218.55</v>
          </cell>
          <cell r="G3">
            <v>20.25</v>
          </cell>
          <cell r="H3">
            <v>83.99</v>
          </cell>
          <cell r="I3">
            <v>0</v>
          </cell>
          <cell r="J3">
            <v>0</v>
          </cell>
          <cell r="K3">
            <v>0</v>
          </cell>
          <cell r="L3">
            <v>130.94</v>
          </cell>
          <cell r="M3">
            <v>0</v>
          </cell>
          <cell r="N3">
            <v>263.21999999999997</v>
          </cell>
          <cell r="O3">
            <v>245.57999999999998</v>
          </cell>
          <cell r="P3">
            <v>0</v>
          </cell>
        </row>
        <row r="4">
          <cell r="B4">
            <v>0</v>
          </cell>
          <cell r="C4">
            <v>0</v>
          </cell>
          <cell r="D4">
            <v>662</v>
          </cell>
          <cell r="E4">
            <v>863</v>
          </cell>
          <cell r="F4">
            <v>419</v>
          </cell>
          <cell r="G4">
            <v>0</v>
          </cell>
          <cell r="H4">
            <v>0</v>
          </cell>
          <cell r="I4">
            <v>0</v>
          </cell>
          <cell r="J4">
            <v>335</v>
          </cell>
          <cell r="K4">
            <v>0</v>
          </cell>
          <cell r="L4">
            <v>1145</v>
          </cell>
          <cell r="M4">
            <v>0</v>
          </cell>
          <cell r="N4">
            <v>380</v>
          </cell>
          <cell r="O4">
            <v>1112</v>
          </cell>
          <cell r="P4">
            <v>0</v>
          </cell>
        </row>
        <row r="5">
          <cell r="B5">
            <v>0</v>
          </cell>
          <cell r="C5">
            <v>0</v>
          </cell>
          <cell r="D5">
            <v>27</v>
          </cell>
          <cell r="E5">
            <v>0</v>
          </cell>
          <cell r="F5">
            <v>46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131</v>
          </cell>
          <cell r="M5">
            <v>0</v>
          </cell>
          <cell r="N5">
            <v>0</v>
          </cell>
          <cell r="O5">
            <v>79</v>
          </cell>
          <cell r="P5">
            <v>0</v>
          </cell>
        </row>
        <row r="6">
          <cell r="B6">
            <v>0</v>
          </cell>
          <cell r="C6">
            <v>106.55000000000001</v>
          </cell>
          <cell r="D6">
            <v>162.64000000000001</v>
          </cell>
          <cell r="E6">
            <v>0</v>
          </cell>
          <cell r="F6">
            <v>229.36</v>
          </cell>
          <cell r="G6">
            <v>0</v>
          </cell>
          <cell r="H6">
            <v>56.980000000000004</v>
          </cell>
          <cell r="I6">
            <v>0</v>
          </cell>
          <cell r="J6">
            <v>127.28</v>
          </cell>
          <cell r="K6">
            <v>0</v>
          </cell>
          <cell r="L6">
            <v>249.81</v>
          </cell>
          <cell r="M6">
            <v>4.09</v>
          </cell>
          <cell r="N6">
            <v>0</v>
          </cell>
          <cell r="O6">
            <v>0</v>
          </cell>
          <cell r="P6">
            <v>782.29</v>
          </cell>
        </row>
        <row r="7">
          <cell r="B7">
            <v>0</v>
          </cell>
          <cell r="C7">
            <v>0</v>
          </cell>
          <cell r="D7">
            <v>897</v>
          </cell>
          <cell r="E7">
            <v>0</v>
          </cell>
          <cell r="F7">
            <v>1076</v>
          </cell>
          <cell r="G7">
            <v>0</v>
          </cell>
          <cell r="H7">
            <v>0</v>
          </cell>
          <cell r="I7">
            <v>0</v>
          </cell>
          <cell r="J7">
            <v>607.5</v>
          </cell>
          <cell r="K7">
            <v>0</v>
          </cell>
          <cell r="L7">
            <v>1064</v>
          </cell>
          <cell r="M7">
            <v>0</v>
          </cell>
          <cell r="N7">
            <v>0</v>
          </cell>
          <cell r="O7">
            <v>1311</v>
          </cell>
          <cell r="P7">
            <v>0</v>
          </cell>
        </row>
        <row r="8">
          <cell r="B8">
            <v>132.07</v>
          </cell>
          <cell r="C8">
            <v>406.73</v>
          </cell>
          <cell r="D8">
            <v>614.33000000000004</v>
          </cell>
          <cell r="E8">
            <v>501.27</v>
          </cell>
          <cell r="F8">
            <v>575.42999999999995</v>
          </cell>
          <cell r="G8">
            <v>247.13</v>
          </cell>
          <cell r="H8">
            <v>0</v>
          </cell>
          <cell r="I8">
            <v>114</v>
          </cell>
          <cell r="J8">
            <v>584.74</v>
          </cell>
          <cell r="K8">
            <v>0</v>
          </cell>
          <cell r="L8">
            <v>1183.3</v>
          </cell>
          <cell r="M8">
            <v>101.16999999999999</v>
          </cell>
          <cell r="N8">
            <v>234.44</v>
          </cell>
          <cell r="O8">
            <v>1023.84</v>
          </cell>
          <cell r="P8">
            <v>0</v>
          </cell>
        </row>
        <row r="9">
          <cell r="B9">
            <v>0</v>
          </cell>
          <cell r="C9">
            <v>47.353999999999999</v>
          </cell>
          <cell r="D9">
            <v>297.5129</v>
          </cell>
          <cell r="E9">
            <v>0</v>
          </cell>
          <cell r="F9">
            <v>189.38600000000002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224.59300000000002</v>
          </cell>
          <cell r="M9">
            <v>0</v>
          </cell>
          <cell r="N9">
            <v>0</v>
          </cell>
          <cell r="O9">
            <v>61.558999999999997</v>
          </cell>
          <cell r="P9">
            <v>0</v>
          </cell>
        </row>
        <row r="10">
          <cell r="B10">
            <v>0</v>
          </cell>
          <cell r="C10">
            <v>33.200000000000003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119.5</v>
          </cell>
          <cell r="M10">
            <v>67.849999999999994</v>
          </cell>
          <cell r="N10">
            <v>0</v>
          </cell>
          <cell r="O10">
            <v>0</v>
          </cell>
          <cell r="P10">
            <v>0</v>
          </cell>
        </row>
        <row r="11">
          <cell r="B11">
            <v>420.8</v>
          </cell>
          <cell r="C11">
            <v>367.90000000000003</v>
          </cell>
          <cell r="D11">
            <v>394.59999999999997</v>
          </cell>
          <cell r="E11">
            <v>362.5</v>
          </cell>
          <cell r="F11">
            <v>358.6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213.60000000000002</v>
          </cell>
          <cell r="L11">
            <v>658.2</v>
          </cell>
          <cell r="M11">
            <v>89.3</v>
          </cell>
          <cell r="N11">
            <v>0</v>
          </cell>
          <cell r="O11">
            <v>339</v>
          </cell>
          <cell r="P11">
            <v>0</v>
          </cell>
        </row>
        <row r="12">
          <cell r="B12">
            <v>61.980000000000004</v>
          </cell>
          <cell r="C12">
            <v>225.35999999999999</v>
          </cell>
          <cell r="D12">
            <v>393.88</v>
          </cell>
          <cell r="E12">
            <v>370.74</v>
          </cell>
          <cell r="F12">
            <v>555.9190000000001</v>
          </cell>
          <cell r="G12">
            <v>224.876</v>
          </cell>
          <cell r="H12">
            <v>0</v>
          </cell>
          <cell r="I12">
            <v>0</v>
          </cell>
          <cell r="J12">
            <v>0</v>
          </cell>
          <cell r="K12">
            <v>148.52999999999997</v>
          </cell>
          <cell r="L12">
            <v>889.79000000000008</v>
          </cell>
          <cell r="M12">
            <v>0</v>
          </cell>
          <cell r="N12">
            <v>0</v>
          </cell>
          <cell r="O12">
            <v>457.16999999999996</v>
          </cell>
          <cell r="P12">
            <v>1236.28</v>
          </cell>
        </row>
        <row r="13">
          <cell r="B13">
            <v>0</v>
          </cell>
          <cell r="C13">
            <v>0</v>
          </cell>
          <cell r="D13">
            <v>75.10199999999999</v>
          </cell>
          <cell r="E13">
            <v>111.42999999999999</v>
          </cell>
          <cell r="F13">
            <v>71.66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231.23400000000001</v>
          </cell>
          <cell r="M13">
            <v>0</v>
          </cell>
          <cell r="N13">
            <v>68.430000000000007</v>
          </cell>
          <cell r="O13">
            <v>0</v>
          </cell>
          <cell r="P13">
            <v>0</v>
          </cell>
        </row>
        <row r="14">
          <cell r="B14">
            <v>0</v>
          </cell>
          <cell r="C14">
            <v>231.5</v>
          </cell>
          <cell r="D14">
            <v>349</v>
          </cell>
          <cell r="E14">
            <v>528</v>
          </cell>
          <cell r="F14">
            <v>242</v>
          </cell>
          <cell r="G14">
            <v>183</v>
          </cell>
          <cell r="H14">
            <v>0</v>
          </cell>
          <cell r="I14">
            <v>82</v>
          </cell>
          <cell r="J14">
            <v>0</v>
          </cell>
          <cell r="K14">
            <v>0</v>
          </cell>
          <cell r="L14">
            <v>929</v>
          </cell>
          <cell r="M14">
            <v>128</v>
          </cell>
          <cell r="N14">
            <v>205.5</v>
          </cell>
          <cell r="O14">
            <v>0</v>
          </cell>
          <cell r="P14">
            <v>926.5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158</v>
          </cell>
          <cell r="P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203.4</v>
          </cell>
          <cell r="I17">
            <v>0</v>
          </cell>
          <cell r="J17">
            <v>0</v>
          </cell>
          <cell r="K17">
            <v>0</v>
          </cell>
          <cell r="L17">
            <v>468.5</v>
          </cell>
          <cell r="M17">
            <v>0</v>
          </cell>
          <cell r="N17">
            <v>954.69999999999993</v>
          </cell>
          <cell r="O17">
            <v>0</v>
          </cell>
          <cell r="P17">
            <v>0</v>
          </cell>
        </row>
        <row r="18">
          <cell r="B18">
            <v>393.4</v>
          </cell>
          <cell r="C18">
            <v>247.7</v>
          </cell>
          <cell r="D18">
            <v>1504.3999999999999</v>
          </cell>
          <cell r="E18">
            <v>1542.0000000000002</v>
          </cell>
          <cell r="F18">
            <v>638.4</v>
          </cell>
          <cell r="G18">
            <v>0</v>
          </cell>
          <cell r="H18">
            <v>0</v>
          </cell>
          <cell r="I18">
            <v>0</v>
          </cell>
          <cell r="J18">
            <v>211.20000000000002</v>
          </cell>
          <cell r="K18">
            <v>0</v>
          </cell>
          <cell r="L18">
            <v>1096.8</v>
          </cell>
          <cell r="M18">
            <v>0</v>
          </cell>
          <cell r="N18">
            <v>626.4</v>
          </cell>
          <cell r="O18">
            <v>0</v>
          </cell>
          <cell r="P18">
            <v>84.7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137</v>
          </cell>
          <cell r="P19">
            <v>0</v>
          </cell>
        </row>
        <row r="20">
          <cell r="B20">
            <v>0</v>
          </cell>
          <cell r="C20">
            <v>0</v>
          </cell>
          <cell r="D20">
            <v>168.5</v>
          </cell>
          <cell r="E20">
            <v>0</v>
          </cell>
          <cell r="F20">
            <v>110.5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145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B21">
            <v>173</v>
          </cell>
          <cell r="C21">
            <v>87</v>
          </cell>
          <cell r="D21">
            <v>454</v>
          </cell>
          <cell r="E21">
            <v>223</v>
          </cell>
          <cell r="F21">
            <v>243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663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B22">
            <v>0</v>
          </cell>
          <cell r="C22">
            <v>0</v>
          </cell>
          <cell r="D22">
            <v>105.56</v>
          </cell>
          <cell r="E22">
            <v>57.33</v>
          </cell>
          <cell r="F22">
            <v>63.43</v>
          </cell>
          <cell r="G22">
            <v>0</v>
          </cell>
          <cell r="H22">
            <v>0</v>
          </cell>
          <cell r="I22">
            <v>33.299999999999997</v>
          </cell>
          <cell r="J22">
            <v>0</v>
          </cell>
          <cell r="K22">
            <v>0</v>
          </cell>
          <cell r="L22">
            <v>91.77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B23">
            <v>0</v>
          </cell>
          <cell r="C23">
            <v>0</v>
          </cell>
          <cell r="D23">
            <v>48</v>
          </cell>
          <cell r="E23">
            <v>0</v>
          </cell>
          <cell r="F23">
            <v>60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33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43.332999999999998</v>
          </cell>
          <cell r="F24">
            <v>148.19999999999999</v>
          </cell>
          <cell r="G24">
            <v>0</v>
          </cell>
          <cell r="H24">
            <v>0</v>
          </cell>
          <cell r="I24">
            <v>0</v>
          </cell>
          <cell r="J24">
            <v>129.23400000000001</v>
          </cell>
          <cell r="K24">
            <v>0</v>
          </cell>
          <cell r="L24">
            <v>195.267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37.299999999999997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24.310000000000002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92</v>
          </cell>
          <cell r="F26">
            <v>66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B27">
            <v>121</v>
          </cell>
          <cell r="C27">
            <v>77</v>
          </cell>
          <cell r="D27">
            <v>302</v>
          </cell>
          <cell r="E27">
            <v>229</v>
          </cell>
          <cell r="F27">
            <v>141</v>
          </cell>
          <cell r="G27">
            <v>255</v>
          </cell>
          <cell r="H27">
            <v>140</v>
          </cell>
          <cell r="I27">
            <v>58</v>
          </cell>
          <cell r="J27">
            <v>130</v>
          </cell>
          <cell r="K27">
            <v>48</v>
          </cell>
          <cell r="L27">
            <v>578</v>
          </cell>
          <cell r="M27">
            <v>121</v>
          </cell>
          <cell r="N27">
            <v>27</v>
          </cell>
          <cell r="O27">
            <v>484</v>
          </cell>
          <cell r="P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B29">
            <v>374</v>
          </cell>
          <cell r="C29">
            <v>389.5</v>
          </cell>
          <cell r="D29">
            <v>371</v>
          </cell>
          <cell r="E29">
            <v>397.2</v>
          </cell>
          <cell r="F29">
            <v>558.1</v>
          </cell>
          <cell r="G29">
            <v>240.2</v>
          </cell>
          <cell r="H29">
            <v>151.10000000000002</v>
          </cell>
          <cell r="I29">
            <v>85.9</v>
          </cell>
          <cell r="J29">
            <v>158.4</v>
          </cell>
          <cell r="K29">
            <v>163.89999999999998</v>
          </cell>
          <cell r="L29">
            <v>485.2</v>
          </cell>
          <cell r="M29">
            <v>69.8</v>
          </cell>
          <cell r="N29">
            <v>722.12000000000012</v>
          </cell>
          <cell r="O29">
            <v>0</v>
          </cell>
          <cell r="P29">
            <v>1117.5999999999999</v>
          </cell>
        </row>
        <row r="30">
          <cell r="B30">
            <v>0</v>
          </cell>
          <cell r="C30">
            <v>0</v>
          </cell>
          <cell r="D30">
            <v>263.2</v>
          </cell>
          <cell r="E30">
            <v>0</v>
          </cell>
          <cell r="F30">
            <v>278.60000000000002</v>
          </cell>
          <cell r="G30">
            <v>0</v>
          </cell>
          <cell r="H30">
            <v>0</v>
          </cell>
          <cell r="I30">
            <v>0</v>
          </cell>
          <cell r="J30">
            <v>31.200000000000003</v>
          </cell>
          <cell r="K30">
            <v>0</v>
          </cell>
          <cell r="L30">
            <v>532.70000000000005</v>
          </cell>
          <cell r="M30">
            <v>0</v>
          </cell>
          <cell r="N30">
            <v>110</v>
          </cell>
          <cell r="O30">
            <v>0</v>
          </cell>
          <cell r="P30">
            <v>476.2</v>
          </cell>
        </row>
        <row r="31">
          <cell r="B31">
            <v>159.19999999999999</v>
          </cell>
          <cell r="C31">
            <v>184</v>
          </cell>
          <cell r="D31">
            <v>295.2</v>
          </cell>
          <cell r="E31">
            <v>0</v>
          </cell>
          <cell r="F31">
            <v>480.4</v>
          </cell>
          <cell r="G31">
            <v>7.7</v>
          </cell>
          <cell r="H31">
            <v>103.5</v>
          </cell>
          <cell r="I31">
            <v>0</v>
          </cell>
          <cell r="J31">
            <v>0</v>
          </cell>
          <cell r="K31">
            <v>0</v>
          </cell>
          <cell r="L31">
            <v>680.7</v>
          </cell>
          <cell r="M31">
            <v>0</v>
          </cell>
          <cell r="N31">
            <v>96.300000000000011</v>
          </cell>
          <cell r="O31">
            <v>614.70000000000005</v>
          </cell>
          <cell r="P31">
            <v>851.5</v>
          </cell>
        </row>
        <row r="32">
          <cell r="B32">
            <v>391</v>
          </cell>
          <cell r="C32">
            <v>0</v>
          </cell>
          <cell r="D32">
            <v>0</v>
          </cell>
          <cell r="E32">
            <v>541</v>
          </cell>
          <cell r="F32">
            <v>0</v>
          </cell>
          <cell r="G32">
            <v>0</v>
          </cell>
          <cell r="H32">
            <v>238</v>
          </cell>
          <cell r="I32">
            <v>0</v>
          </cell>
          <cell r="J32">
            <v>0</v>
          </cell>
          <cell r="K32">
            <v>0</v>
          </cell>
          <cell r="L32">
            <v>768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B33">
            <v>119.20000000000002</v>
          </cell>
          <cell r="C33">
            <v>0</v>
          </cell>
          <cell r="D33">
            <v>366.65000000000003</v>
          </cell>
          <cell r="E33">
            <v>223.78</v>
          </cell>
          <cell r="F33">
            <v>207.99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638.92999999999995</v>
          </cell>
          <cell r="M33">
            <v>0</v>
          </cell>
          <cell r="N33">
            <v>0</v>
          </cell>
          <cell r="O33">
            <v>0</v>
          </cell>
          <cell r="P33">
            <v>422.78</v>
          </cell>
        </row>
        <row r="34">
          <cell r="B34">
            <v>0</v>
          </cell>
          <cell r="C34">
            <v>198.90000000000003</v>
          </cell>
          <cell r="D34">
            <v>202.3</v>
          </cell>
          <cell r="E34">
            <v>0</v>
          </cell>
          <cell r="F34">
            <v>252.875</v>
          </cell>
          <cell r="G34">
            <v>0.5</v>
          </cell>
          <cell r="H34">
            <v>0</v>
          </cell>
          <cell r="I34">
            <v>27</v>
          </cell>
          <cell r="J34">
            <v>0</v>
          </cell>
          <cell r="K34">
            <v>0</v>
          </cell>
          <cell r="L34">
            <v>437.875</v>
          </cell>
          <cell r="M34">
            <v>0</v>
          </cell>
          <cell r="N34">
            <v>65.375</v>
          </cell>
          <cell r="O34">
            <v>262.67500000000001</v>
          </cell>
          <cell r="P34">
            <v>156</v>
          </cell>
        </row>
        <row r="35">
          <cell r="B35">
            <v>0</v>
          </cell>
          <cell r="C35">
            <v>0</v>
          </cell>
          <cell r="D35">
            <v>97.899999999999991</v>
          </cell>
          <cell r="E35">
            <v>0</v>
          </cell>
          <cell r="F35">
            <v>0</v>
          </cell>
          <cell r="G35">
            <v>0</v>
          </cell>
          <cell r="H35">
            <v>37.9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90.03</v>
          </cell>
          <cell r="G36">
            <v>0</v>
          </cell>
          <cell r="H36">
            <v>10.27</v>
          </cell>
          <cell r="I36">
            <v>0</v>
          </cell>
          <cell r="J36">
            <v>14.690000000000001</v>
          </cell>
          <cell r="K36">
            <v>0</v>
          </cell>
          <cell r="L36">
            <v>393.28</v>
          </cell>
          <cell r="M36">
            <v>0</v>
          </cell>
          <cell r="N36">
            <v>74</v>
          </cell>
          <cell r="O36">
            <v>206.23</v>
          </cell>
          <cell r="P36">
            <v>0</v>
          </cell>
        </row>
        <row r="37">
          <cell r="B37">
            <v>329</v>
          </cell>
          <cell r="C37">
            <v>339.9</v>
          </cell>
          <cell r="D37">
            <v>530.90000000000009</v>
          </cell>
          <cell r="E37">
            <v>448.6</v>
          </cell>
          <cell r="F37">
            <v>414.8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700</v>
          </cell>
          <cell r="M37">
            <v>0</v>
          </cell>
          <cell r="N37">
            <v>45.8</v>
          </cell>
          <cell r="O37">
            <v>525.6</v>
          </cell>
          <cell r="P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264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95.775000000000006</v>
          </cell>
          <cell r="I39">
            <v>0</v>
          </cell>
          <cell r="J39">
            <v>103.72499999999999</v>
          </cell>
          <cell r="K39">
            <v>0</v>
          </cell>
          <cell r="L39">
            <v>0</v>
          </cell>
          <cell r="M39">
            <v>0</v>
          </cell>
          <cell r="N39">
            <v>296.82500000000005</v>
          </cell>
          <cell r="O39">
            <v>223.4</v>
          </cell>
          <cell r="P39">
            <v>0</v>
          </cell>
        </row>
        <row r="40">
          <cell r="B40">
            <v>0</v>
          </cell>
          <cell r="C40">
            <v>48.699999999999996</v>
          </cell>
          <cell r="D40">
            <v>94.59</v>
          </cell>
          <cell r="E40">
            <v>51.66</v>
          </cell>
          <cell r="F40">
            <v>55</v>
          </cell>
          <cell r="G40">
            <v>16.86</v>
          </cell>
          <cell r="H40">
            <v>17.43</v>
          </cell>
          <cell r="I40">
            <v>30.99</v>
          </cell>
          <cell r="J40">
            <v>0</v>
          </cell>
          <cell r="K40">
            <v>0</v>
          </cell>
          <cell r="L40">
            <v>126.60000000000001</v>
          </cell>
          <cell r="M40">
            <v>0</v>
          </cell>
          <cell r="N40">
            <v>0</v>
          </cell>
          <cell r="O40">
            <v>0</v>
          </cell>
          <cell r="P40">
            <v>276.70000000000005</v>
          </cell>
        </row>
        <row r="41">
          <cell r="B41">
            <v>0</v>
          </cell>
          <cell r="C41">
            <v>722.5</v>
          </cell>
          <cell r="D41">
            <v>593.4</v>
          </cell>
          <cell r="E41">
            <v>1321</v>
          </cell>
          <cell r="F41">
            <v>696.9</v>
          </cell>
          <cell r="G41">
            <v>0</v>
          </cell>
          <cell r="H41">
            <v>0</v>
          </cell>
          <cell r="I41">
            <v>0</v>
          </cell>
          <cell r="J41">
            <v>611.79999999999995</v>
          </cell>
          <cell r="K41">
            <v>303.89999999999998</v>
          </cell>
          <cell r="L41">
            <v>1078.3</v>
          </cell>
          <cell r="M41">
            <v>106.60000000000001</v>
          </cell>
          <cell r="N41">
            <v>1420.2</v>
          </cell>
          <cell r="O41">
            <v>0</v>
          </cell>
          <cell r="P41">
            <v>158.80000000000001</v>
          </cell>
        </row>
        <row r="42">
          <cell r="B42">
            <v>105.3</v>
          </cell>
          <cell r="C42">
            <v>0</v>
          </cell>
          <cell r="D42">
            <v>271.61</v>
          </cell>
          <cell r="E42">
            <v>87.8</v>
          </cell>
          <cell r="F42">
            <v>207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452.7</v>
          </cell>
          <cell r="M42">
            <v>0</v>
          </cell>
          <cell r="N42">
            <v>0</v>
          </cell>
          <cell r="O42">
            <v>278.8</v>
          </cell>
          <cell r="P42">
            <v>129.61000000000001</v>
          </cell>
        </row>
        <row r="43">
          <cell r="B43">
            <v>75</v>
          </cell>
          <cell r="C43">
            <v>926</v>
          </cell>
          <cell r="D43">
            <v>817</v>
          </cell>
          <cell r="E43">
            <v>1138</v>
          </cell>
          <cell r="F43">
            <v>368</v>
          </cell>
          <cell r="G43">
            <v>0</v>
          </cell>
          <cell r="H43">
            <v>213</v>
          </cell>
          <cell r="I43">
            <v>50</v>
          </cell>
          <cell r="J43">
            <v>0</v>
          </cell>
          <cell r="K43">
            <v>0</v>
          </cell>
          <cell r="L43">
            <v>1649</v>
          </cell>
          <cell r="M43">
            <v>0</v>
          </cell>
          <cell r="N43">
            <v>382</v>
          </cell>
          <cell r="O43">
            <v>925</v>
          </cell>
          <cell r="P43">
            <v>0</v>
          </cell>
        </row>
        <row r="44">
          <cell r="B44">
            <v>154</v>
          </cell>
          <cell r="C44">
            <v>239</v>
          </cell>
          <cell r="D44">
            <v>376</v>
          </cell>
          <cell r="E44">
            <v>15</v>
          </cell>
          <cell r="F44">
            <v>340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781</v>
          </cell>
          <cell r="M44">
            <v>0</v>
          </cell>
          <cell r="N44">
            <v>351</v>
          </cell>
          <cell r="O44">
            <v>522</v>
          </cell>
          <cell r="P44">
            <v>0</v>
          </cell>
        </row>
        <row r="45">
          <cell r="B45">
            <v>0</v>
          </cell>
          <cell r="C45">
            <v>0</v>
          </cell>
          <cell r="D45">
            <v>165.99</v>
          </cell>
          <cell r="E45">
            <v>0</v>
          </cell>
          <cell r="F45">
            <v>395.92</v>
          </cell>
          <cell r="G45">
            <v>0</v>
          </cell>
          <cell r="H45">
            <v>22.37</v>
          </cell>
          <cell r="I45">
            <v>0</v>
          </cell>
          <cell r="J45">
            <v>55.8</v>
          </cell>
          <cell r="K45">
            <v>0</v>
          </cell>
          <cell r="L45">
            <v>426.38000000000005</v>
          </cell>
          <cell r="M45">
            <v>0</v>
          </cell>
          <cell r="N45">
            <v>0</v>
          </cell>
          <cell r="O45">
            <v>0</v>
          </cell>
          <cell r="P45">
            <v>337.4</v>
          </cell>
        </row>
        <row r="46">
          <cell r="B46">
            <v>0</v>
          </cell>
          <cell r="C46">
            <v>0</v>
          </cell>
          <cell r="D46">
            <v>260</v>
          </cell>
          <cell r="E46">
            <v>251</v>
          </cell>
          <cell r="F46">
            <v>180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397</v>
          </cell>
          <cell r="M46">
            <v>0</v>
          </cell>
          <cell r="N46">
            <v>62</v>
          </cell>
          <cell r="O46">
            <v>290</v>
          </cell>
          <cell r="P46">
            <v>612</v>
          </cell>
        </row>
      </sheetData>
      <sheetData sheetId="11">
        <row r="2">
          <cell r="B2">
            <v>0</v>
          </cell>
          <cell r="C2">
            <v>0</v>
          </cell>
          <cell r="D2">
            <v>21</v>
          </cell>
          <cell r="E2">
            <v>0</v>
          </cell>
          <cell r="F2">
            <v>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16</v>
          </cell>
          <cell r="M2">
            <v>3</v>
          </cell>
          <cell r="N2">
            <v>0</v>
          </cell>
          <cell r="O2">
            <v>0</v>
          </cell>
          <cell r="P2">
            <v>0</v>
          </cell>
        </row>
        <row r="3">
          <cell r="B3">
            <v>26.23</v>
          </cell>
          <cell r="C3">
            <v>0</v>
          </cell>
          <cell r="D3">
            <v>73.94</v>
          </cell>
          <cell r="E3">
            <v>28.26</v>
          </cell>
          <cell r="F3">
            <v>39.26</v>
          </cell>
          <cell r="G3">
            <v>2.73</v>
          </cell>
          <cell r="H3">
            <v>34.44</v>
          </cell>
          <cell r="I3">
            <v>0</v>
          </cell>
          <cell r="J3">
            <v>0</v>
          </cell>
          <cell r="K3">
            <v>0</v>
          </cell>
          <cell r="L3">
            <v>21.94</v>
          </cell>
          <cell r="M3">
            <v>0</v>
          </cell>
          <cell r="N3">
            <v>49.349999999999994</v>
          </cell>
          <cell r="O3">
            <v>52.989999999999995</v>
          </cell>
          <cell r="P3">
            <v>0</v>
          </cell>
        </row>
        <row r="4">
          <cell r="B4">
            <v>0</v>
          </cell>
          <cell r="C4">
            <v>0</v>
          </cell>
          <cell r="D4">
            <v>237</v>
          </cell>
          <cell r="E4">
            <v>165</v>
          </cell>
          <cell r="F4">
            <v>75</v>
          </cell>
          <cell r="G4">
            <v>0</v>
          </cell>
          <cell r="H4">
            <v>0</v>
          </cell>
          <cell r="I4">
            <v>0</v>
          </cell>
          <cell r="J4">
            <v>133</v>
          </cell>
          <cell r="K4">
            <v>0</v>
          </cell>
          <cell r="L4">
            <v>227</v>
          </cell>
          <cell r="M4">
            <v>0</v>
          </cell>
          <cell r="N4">
            <v>283</v>
          </cell>
          <cell r="O4">
            <v>108</v>
          </cell>
          <cell r="P4">
            <v>0</v>
          </cell>
        </row>
        <row r="5">
          <cell r="B5">
            <v>0</v>
          </cell>
          <cell r="C5">
            <v>0</v>
          </cell>
          <cell r="D5">
            <v>3</v>
          </cell>
          <cell r="E5">
            <v>0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8</v>
          </cell>
          <cell r="M5">
            <v>0</v>
          </cell>
          <cell r="N5">
            <v>2</v>
          </cell>
          <cell r="O5">
            <v>0</v>
          </cell>
          <cell r="P5">
            <v>0</v>
          </cell>
        </row>
        <row r="6">
          <cell r="B6">
            <v>0</v>
          </cell>
          <cell r="C6">
            <v>40.820000000000007</v>
          </cell>
          <cell r="D6">
            <v>46.37</v>
          </cell>
          <cell r="E6">
            <v>0</v>
          </cell>
          <cell r="F6">
            <v>35.36</v>
          </cell>
          <cell r="G6">
            <v>0</v>
          </cell>
          <cell r="H6">
            <v>25.63</v>
          </cell>
          <cell r="I6">
            <v>0</v>
          </cell>
          <cell r="J6">
            <v>27.91</v>
          </cell>
          <cell r="K6">
            <v>0</v>
          </cell>
          <cell r="L6">
            <v>38.909999999999997</v>
          </cell>
          <cell r="M6">
            <v>0</v>
          </cell>
          <cell r="N6">
            <v>0</v>
          </cell>
          <cell r="O6">
            <v>0</v>
          </cell>
          <cell r="P6">
            <v>193.37</v>
          </cell>
        </row>
        <row r="7">
          <cell r="B7">
            <v>0</v>
          </cell>
          <cell r="C7">
            <v>0</v>
          </cell>
          <cell r="D7">
            <v>178</v>
          </cell>
          <cell r="E7">
            <v>0</v>
          </cell>
          <cell r="F7">
            <v>120</v>
          </cell>
          <cell r="G7">
            <v>0</v>
          </cell>
          <cell r="H7">
            <v>0</v>
          </cell>
          <cell r="I7">
            <v>0</v>
          </cell>
          <cell r="J7">
            <v>129</v>
          </cell>
          <cell r="K7">
            <v>0</v>
          </cell>
          <cell r="L7">
            <v>119</v>
          </cell>
          <cell r="M7">
            <v>0</v>
          </cell>
          <cell r="N7">
            <v>152</v>
          </cell>
          <cell r="O7">
            <v>0</v>
          </cell>
          <cell r="P7">
            <v>0</v>
          </cell>
        </row>
        <row r="8">
          <cell r="B8">
            <v>82.169999999999987</v>
          </cell>
          <cell r="C8">
            <v>235.53</v>
          </cell>
          <cell r="D8">
            <v>224.53000000000003</v>
          </cell>
          <cell r="E8">
            <v>96.37</v>
          </cell>
          <cell r="F8">
            <v>125.8</v>
          </cell>
          <cell r="G8">
            <v>70.77</v>
          </cell>
          <cell r="H8">
            <v>0</v>
          </cell>
          <cell r="I8">
            <v>57.3</v>
          </cell>
          <cell r="J8">
            <v>268.34000000000003</v>
          </cell>
          <cell r="K8">
            <v>0</v>
          </cell>
          <cell r="L8">
            <v>260.13</v>
          </cell>
          <cell r="M8">
            <v>24.17</v>
          </cell>
          <cell r="N8">
            <v>256.40000000000003</v>
          </cell>
          <cell r="O8">
            <v>64.47</v>
          </cell>
          <cell r="P8">
            <v>0</v>
          </cell>
        </row>
        <row r="9">
          <cell r="B9">
            <v>0</v>
          </cell>
          <cell r="C9">
            <v>16.2257</v>
          </cell>
          <cell r="D9">
            <v>43.8996</v>
          </cell>
          <cell r="E9">
            <v>0</v>
          </cell>
          <cell r="F9">
            <v>18.3247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13.473800000000001</v>
          </cell>
          <cell r="M9">
            <v>0</v>
          </cell>
          <cell r="N9">
            <v>11.8239</v>
          </cell>
          <cell r="O9">
            <v>0</v>
          </cell>
          <cell r="P9">
            <v>0</v>
          </cell>
        </row>
        <row r="10">
          <cell r="B10">
            <v>0</v>
          </cell>
          <cell r="C10">
            <v>9.4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8.5</v>
          </cell>
          <cell r="M10">
            <v>11.25</v>
          </cell>
          <cell r="N10">
            <v>0</v>
          </cell>
          <cell r="O10">
            <v>0</v>
          </cell>
          <cell r="P10">
            <v>0</v>
          </cell>
        </row>
        <row r="11">
          <cell r="B11">
            <v>242.5</v>
          </cell>
          <cell r="C11">
            <v>215.1</v>
          </cell>
          <cell r="D11">
            <v>169.9</v>
          </cell>
          <cell r="E11">
            <v>77.300000000000011</v>
          </cell>
          <cell r="F11">
            <v>71.2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83.9</v>
          </cell>
          <cell r="L11">
            <v>176.9</v>
          </cell>
          <cell r="M11">
            <v>20.299999999999997</v>
          </cell>
          <cell r="N11">
            <v>78.300000000000011</v>
          </cell>
          <cell r="O11">
            <v>0</v>
          </cell>
          <cell r="P11">
            <v>0</v>
          </cell>
        </row>
        <row r="12">
          <cell r="B12">
            <v>47.44</v>
          </cell>
          <cell r="C12">
            <v>144.75</v>
          </cell>
          <cell r="D12">
            <v>198.45</v>
          </cell>
          <cell r="E12">
            <v>62.730000000000004</v>
          </cell>
          <cell r="F12">
            <v>200.899</v>
          </cell>
          <cell r="G12">
            <v>96.935999999999993</v>
          </cell>
          <cell r="H12">
            <v>0</v>
          </cell>
          <cell r="I12">
            <v>0</v>
          </cell>
          <cell r="J12">
            <v>0</v>
          </cell>
          <cell r="K12">
            <v>86.490000000000009</v>
          </cell>
          <cell r="L12">
            <v>271.37</v>
          </cell>
          <cell r="M12">
            <v>0</v>
          </cell>
          <cell r="N12">
            <v>98.68</v>
          </cell>
          <cell r="O12">
            <v>0</v>
          </cell>
          <cell r="P12">
            <v>566.63</v>
          </cell>
        </row>
        <row r="13">
          <cell r="B13">
            <v>0</v>
          </cell>
          <cell r="C13">
            <v>0</v>
          </cell>
          <cell r="D13">
            <v>21.661000000000001</v>
          </cell>
          <cell r="E13">
            <v>16</v>
          </cell>
          <cell r="F13">
            <v>19.05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61.33</v>
          </cell>
          <cell r="M13">
            <v>0</v>
          </cell>
          <cell r="N13">
            <v>0</v>
          </cell>
          <cell r="O13">
            <v>31.21</v>
          </cell>
          <cell r="P13">
            <v>0</v>
          </cell>
        </row>
        <row r="14">
          <cell r="B14">
            <v>0</v>
          </cell>
          <cell r="C14">
            <v>118</v>
          </cell>
          <cell r="D14">
            <v>117.5</v>
          </cell>
          <cell r="E14">
            <v>81.5</v>
          </cell>
          <cell r="F14">
            <v>47.5</v>
          </cell>
          <cell r="G14">
            <v>50</v>
          </cell>
          <cell r="H14">
            <v>0</v>
          </cell>
          <cell r="I14">
            <v>41</v>
          </cell>
          <cell r="J14">
            <v>0</v>
          </cell>
          <cell r="K14">
            <v>0</v>
          </cell>
          <cell r="L14">
            <v>229</v>
          </cell>
          <cell r="M14">
            <v>37</v>
          </cell>
          <cell r="N14">
            <v>0</v>
          </cell>
          <cell r="O14">
            <v>60.5</v>
          </cell>
          <cell r="P14">
            <v>281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36</v>
          </cell>
          <cell r="O16">
            <v>0</v>
          </cell>
          <cell r="P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63.3</v>
          </cell>
          <cell r="I17">
            <v>0</v>
          </cell>
          <cell r="J17">
            <v>0</v>
          </cell>
          <cell r="K17">
            <v>0</v>
          </cell>
          <cell r="L17">
            <v>50.099999999999994</v>
          </cell>
          <cell r="M17">
            <v>0</v>
          </cell>
          <cell r="N17">
            <v>0</v>
          </cell>
          <cell r="O17">
            <v>205.2</v>
          </cell>
          <cell r="P17">
            <v>0</v>
          </cell>
        </row>
        <row r="18">
          <cell r="B18">
            <v>221.5</v>
          </cell>
          <cell r="C18">
            <v>93.399999999999991</v>
          </cell>
          <cell r="D18">
            <v>1050.2</v>
          </cell>
          <cell r="E18">
            <v>250.79999999999998</v>
          </cell>
          <cell r="F18">
            <v>83.3</v>
          </cell>
          <cell r="G18">
            <v>0</v>
          </cell>
          <cell r="H18">
            <v>0</v>
          </cell>
          <cell r="I18">
            <v>0</v>
          </cell>
          <cell r="J18">
            <v>58.1</v>
          </cell>
          <cell r="K18">
            <v>0</v>
          </cell>
          <cell r="L18">
            <v>118.8</v>
          </cell>
          <cell r="M18">
            <v>0</v>
          </cell>
          <cell r="N18">
            <v>0</v>
          </cell>
          <cell r="O18">
            <v>128.5</v>
          </cell>
          <cell r="P18">
            <v>18.799999999999997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18</v>
          </cell>
          <cell r="O19">
            <v>0</v>
          </cell>
          <cell r="P19">
            <v>0</v>
          </cell>
        </row>
        <row r="20">
          <cell r="B20">
            <v>0</v>
          </cell>
          <cell r="C20">
            <v>0</v>
          </cell>
          <cell r="D20">
            <v>48.5</v>
          </cell>
          <cell r="E20">
            <v>0</v>
          </cell>
          <cell r="F20">
            <v>26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36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B21">
            <v>112</v>
          </cell>
          <cell r="C21">
            <v>38</v>
          </cell>
          <cell r="D21">
            <v>116</v>
          </cell>
          <cell r="E21">
            <v>24</v>
          </cell>
          <cell r="F21">
            <v>27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106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B22">
            <v>0</v>
          </cell>
          <cell r="C22">
            <v>0</v>
          </cell>
          <cell r="D22">
            <v>22.96</v>
          </cell>
          <cell r="E22">
            <v>10.06</v>
          </cell>
          <cell r="F22">
            <v>7.6</v>
          </cell>
          <cell r="G22">
            <v>0</v>
          </cell>
          <cell r="H22">
            <v>0</v>
          </cell>
          <cell r="I22">
            <v>10.57</v>
          </cell>
          <cell r="J22">
            <v>0</v>
          </cell>
          <cell r="K22">
            <v>0</v>
          </cell>
          <cell r="L22">
            <v>8.1999999999999993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B23">
            <v>0</v>
          </cell>
          <cell r="C23">
            <v>0</v>
          </cell>
          <cell r="D23">
            <v>13</v>
          </cell>
          <cell r="E23">
            <v>0</v>
          </cell>
          <cell r="F23">
            <v>13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7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9.9</v>
          </cell>
          <cell r="F24">
            <v>29.533000000000001</v>
          </cell>
          <cell r="G24">
            <v>0</v>
          </cell>
          <cell r="H24">
            <v>0</v>
          </cell>
          <cell r="I24">
            <v>0</v>
          </cell>
          <cell r="J24">
            <v>44.2</v>
          </cell>
          <cell r="K24">
            <v>0</v>
          </cell>
          <cell r="L24">
            <v>25.567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4.34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17</v>
          </cell>
          <cell r="F26">
            <v>11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B27">
            <v>58</v>
          </cell>
          <cell r="C27">
            <v>36</v>
          </cell>
          <cell r="D27">
            <v>69</v>
          </cell>
          <cell r="E27">
            <v>56</v>
          </cell>
          <cell r="F27">
            <v>11</v>
          </cell>
          <cell r="G27">
            <v>59</v>
          </cell>
          <cell r="H27">
            <v>39</v>
          </cell>
          <cell r="I27">
            <v>24</v>
          </cell>
          <cell r="J27">
            <v>54</v>
          </cell>
          <cell r="K27">
            <v>12</v>
          </cell>
          <cell r="L27">
            <v>79</v>
          </cell>
          <cell r="M27">
            <v>23</v>
          </cell>
          <cell r="N27">
            <v>85</v>
          </cell>
          <cell r="O27">
            <v>7</v>
          </cell>
          <cell r="P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B29">
            <v>186.4</v>
          </cell>
          <cell r="C29">
            <v>160.30000000000001</v>
          </cell>
          <cell r="D29">
            <v>146.60000000000002</v>
          </cell>
          <cell r="E29">
            <v>63.800000000000004</v>
          </cell>
          <cell r="F29">
            <v>98.800000000000011</v>
          </cell>
          <cell r="G29">
            <v>58</v>
          </cell>
          <cell r="H29">
            <v>84.9</v>
          </cell>
          <cell r="I29">
            <v>25.200000000000003</v>
          </cell>
          <cell r="J29">
            <v>31.200000000000003</v>
          </cell>
          <cell r="K29">
            <v>42.2</v>
          </cell>
          <cell r="L29">
            <v>107.5</v>
          </cell>
          <cell r="M29">
            <v>9.1999999999999993</v>
          </cell>
          <cell r="N29">
            <v>0</v>
          </cell>
          <cell r="O29">
            <v>220</v>
          </cell>
          <cell r="P29">
            <v>339.09999999999997</v>
          </cell>
        </row>
        <row r="30">
          <cell r="B30">
            <v>0</v>
          </cell>
          <cell r="C30">
            <v>0</v>
          </cell>
          <cell r="D30">
            <v>62.2</v>
          </cell>
          <cell r="E30">
            <v>0</v>
          </cell>
          <cell r="F30">
            <v>42.900000000000006</v>
          </cell>
          <cell r="G30">
            <v>0</v>
          </cell>
          <cell r="H30">
            <v>0</v>
          </cell>
          <cell r="I30">
            <v>0</v>
          </cell>
          <cell r="J30">
            <v>3.3</v>
          </cell>
          <cell r="K30">
            <v>0</v>
          </cell>
          <cell r="L30">
            <v>72.599999999999994</v>
          </cell>
          <cell r="M30">
            <v>0</v>
          </cell>
          <cell r="N30">
            <v>0</v>
          </cell>
          <cell r="O30">
            <v>22</v>
          </cell>
          <cell r="P30">
            <v>94.100000000000009</v>
          </cell>
        </row>
        <row r="31">
          <cell r="B31">
            <v>100.7</v>
          </cell>
          <cell r="C31">
            <v>94.3</v>
          </cell>
          <cell r="D31">
            <v>121.5</v>
          </cell>
          <cell r="E31">
            <v>0</v>
          </cell>
          <cell r="F31">
            <v>102.1</v>
          </cell>
          <cell r="G31">
            <v>5.0999999999999996</v>
          </cell>
          <cell r="H31">
            <v>25.6</v>
          </cell>
          <cell r="I31">
            <v>0</v>
          </cell>
          <cell r="J31">
            <v>0</v>
          </cell>
          <cell r="K31">
            <v>0</v>
          </cell>
          <cell r="L31">
            <v>144.5</v>
          </cell>
          <cell r="M31">
            <v>0</v>
          </cell>
          <cell r="N31">
            <v>139.6</v>
          </cell>
          <cell r="O31">
            <v>26.3</v>
          </cell>
          <cell r="P31">
            <v>264.10000000000002</v>
          </cell>
        </row>
        <row r="32">
          <cell r="B32">
            <v>228</v>
          </cell>
          <cell r="C32">
            <v>0</v>
          </cell>
          <cell r="D32">
            <v>0</v>
          </cell>
          <cell r="E32">
            <v>57</v>
          </cell>
          <cell r="F32">
            <v>0</v>
          </cell>
          <cell r="G32">
            <v>0</v>
          </cell>
          <cell r="H32">
            <v>103</v>
          </cell>
          <cell r="I32">
            <v>0</v>
          </cell>
          <cell r="J32">
            <v>0</v>
          </cell>
          <cell r="K32">
            <v>0</v>
          </cell>
          <cell r="L32">
            <v>89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B33">
            <v>62.42</v>
          </cell>
          <cell r="C33">
            <v>0</v>
          </cell>
          <cell r="D33">
            <v>98.14</v>
          </cell>
          <cell r="E33">
            <v>39.92</v>
          </cell>
          <cell r="F33">
            <v>43.28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112.63999999999999</v>
          </cell>
          <cell r="M33">
            <v>0</v>
          </cell>
          <cell r="N33">
            <v>0</v>
          </cell>
          <cell r="O33">
            <v>0</v>
          </cell>
          <cell r="P33">
            <v>99.71</v>
          </cell>
        </row>
        <row r="34">
          <cell r="B34">
            <v>0</v>
          </cell>
          <cell r="C34">
            <v>80.400000000000006</v>
          </cell>
          <cell r="D34">
            <v>54.6</v>
          </cell>
          <cell r="E34">
            <v>0</v>
          </cell>
          <cell r="F34">
            <v>52.35</v>
          </cell>
          <cell r="G34">
            <v>0.5</v>
          </cell>
          <cell r="H34">
            <v>0</v>
          </cell>
          <cell r="I34">
            <v>20.5</v>
          </cell>
          <cell r="J34">
            <v>0</v>
          </cell>
          <cell r="K34">
            <v>0</v>
          </cell>
          <cell r="L34">
            <v>80.974999999999994</v>
          </cell>
          <cell r="M34">
            <v>0</v>
          </cell>
          <cell r="N34">
            <v>52.65</v>
          </cell>
          <cell r="O34">
            <v>11.3</v>
          </cell>
          <cell r="P34">
            <v>31.8</v>
          </cell>
        </row>
        <row r="35">
          <cell r="B35">
            <v>0</v>
          </cell>
          <cell r="C35">
            <v>0</v>
          </cell>
          <cell r="D35">
            <v>16.3</v>
          </cell>
          <cell r="E35">
            <v>0</v>
          </cell>
          <cell r="F35">
            <v>0</v>
          </cell>
          <cell r="G35">
            <v>0</v>
          </cell>
          <cell r="H35">
            <v>15.600000000000001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9.99</v>
          </cell>
          <cell r="G36">
            <v>0</v>
          </cell>
          <cell r="H36">
            <v>2.17</v>
          </cell>
          <cell r="I36">
            <v>0</v>
          </cell>
          <cell r="J36">
            <v>2.13</v>
          </cell>
          <cell r="K36">
            <v>0</v>
          </cell>
          <cell r="L36">
            <v>37.029999999999994</v>
          </cell>
          <cell r="M36">
            <v>0</v>
          </cell>
          <cell r="N36">
            <v>38.879999999999995</v>
          </cell>
          <cell r="O36">
            <v>17.78</v>
          </cell>
          <cell r="P36">
            <v>0</v>
          </cell>
        </row>
        <row r="37">
          <cell r="B37">
            <v>185</v>
          </cell>
          <cell r="C37">
            <v>164.89999999999998</v>
          </cell>
          <cell r="D37">
            <v>157.69999999999999</v>
          </cell>
          <cell r="E37">
            <v>85.5</v>
          </cell>
          <cell r="F37">
            <v>62.8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128</v>
          </cell>
          <cell r="M37">
            <v>0</v>
          </cell>
          <cell r="N37">
            <v>121.1</v>
          </cell>
          <cell r="O37">
            <v>19.899999999999999</v>
          </cell>
          <cell r="P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67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38.774999999999999</v>
          </cell>
          <cell r="I39">
            <v>0</v>
          </cell>
          <cell r="J39">
            <v>21.385000000000002</v>
          </cell>
          <cell r="K39">
            <v>0</v>
          </cell>
          <cell r="L39">
            <v>0</v>
          </cell>
          <cell r="M39">
            <v>0</v>
          </cell>
          <cell r="N39">
            <v>50.45</v>
          </cell>
          <cell r="O39">
            <v>56.995000000000005</v>
          </cell>
          <cell r="P39">
            <v>0</v>
          </cell>
        </row>
        <row r="40">
          <cell r="B40">
            <v>0</v>
          </cell>
          <cell r="C40">
            <v>14.81</v>
          </cell>
          <cell r="D40">
            <v>21.29</v>
          </cell>
          <cell r="E40">
            <v>5.16</v>
          </cell>
          <cell r="F40">
            <v>8.2899999999999991</v>
          </cell>
          <cell r="G40">
            <v>3.14</v>
          </cell>
          <cell r="H40">
            <v>9.49</v>
          </cell>
          <cell r="I40">
            <v>7.19</v>
          </cell>
          <cell r="J40">
            <v>0</v>
          </cell>
          <cell r="K40">
            <v>0</v>
          </cell>
          <cell r="L40">
            <v>15.100000000000001</v>
          </cell>
          <cell r="M40">
            <v>0</v>
          </cell>
          <cell r="N40">
            <v>0</v>
          </cell>
          <cell r="O40">
            <v>0</v>
          </cell>
          <cell r="P40">
            <v>54.94</v>
          </cell>
        </row>
        <row r="41">
          <cell r="B41">
            <v>0</v>
          </cell>
          <cell r="C41">
            <v>342.8</v>
          </cell>
          <cell r="D41">
            <v>228.60000000000002</v>
          </cell>
          <cell r="E41">
            <v>428.5</v>
          </cell>
          <cell r="F41">
            <v>250.7</v>
          </cell>
          <cell r="G41">
            <v>0</v>
          </cell>
          <cell r="H41">
            <v>0</v>
          </cell>
          <cell r="I41">
            <v>0</v>
          </cell>
          <cell r="J41">
            <v>308.89999999999998</v>
          </cell>
          <cell r="K41">
            <v>102.8</v>
          </cell>
          <cell r="L41">
            <v>436.8</v>
          </cell>
          <cell r="M41">
            <v>19.399999999999999</v>
          </cell>
          <cell r="N41">
            <v>0</v>
          </cell>
          <cell r="O41">
            <v>561.20000000000005</v>
          </cell>
          <cell r="P41">
            <v>60.8</v>
          </cell>
        </row>
        <row r="42">
          <cell r="B42">
            <v>61.44</v>
          </cell>
          <cell r="C42">
            <v>0</v>
          </cell>
          <cell r="D42">
            <v>94.01</v>
          </cell>
          <cell r="E42">
            <v>8.27</v>
          </cell>
          <cell r="F42">
            <v>31.46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55.900000000000006</v>
          </cell>
          <cell r="M42">
            <v>0</v>
          </cell>
          <cell r="N42">
            <v>49.94</v>
          </cell>
          <cell r="O42">
            <v>0</v>
          </cell>
          <cell r="P42">
            <v>30.99</v>
          </cell>
        </row>
        <row r="43">
          <cell r="B43">
            <v>39</v>
          </cell>
          <cell r="C43">
            <v>321</v>
          </cell>
          <cell r="D43">
            <v>323</v>
          </cell>
          <cell r="E43">
            <v>251</v>
          </cell>
          <cell r="F43">
            <v>98</v>
          </cell>
          <cell r="G43">
            <v>0</v>
          </cell>
          <cell r="H43">
            <v>115</v>
          </cell>
          <cell r="I43">
            <v>17</v>
          </cell>
          <cell r="J43">
            <v>0</v>
          </cell>
          <cell r="K43">
            <v>0</v>
          </cell>
          <cell r="L43">
            <v>347</v>
          </cell>
          <cell r="M43">
            <v>0</v>
          </cell>
          <cell r="N43">
            <v>370</v>
          </cell>
          <cell r="O43">
            <v>143</v>
          </cell>
          <cell r="P43">
            <v>0</v>
          </cell>
        </row>
        <row r="44">
          <cell r="B44">
            <v>78</v>
          </cell>
          <cell r="C44">
            <v>109</v>
          </cell>
          <cell r="D44">
            <v>124</v>
          </cell>
          <cell r="E44">
            <v>1</v>
          </cell>
          <cell r="F44">
            <v>65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158</v>
          </cell>
          <cell r="M44">
            <v>0</v>
          </cell>
          <cell r="N44">
            <v>100</v>
          </cell>
          <cell r="O44">
            <v>77</v>
          </cell>
          <cell r="P44">
            <v>0</v>
          </cell>
        </row>
        <row r="45">
          <cell r="B45">
            <v>0</v>
          </cell>
          <cell r="C45">
            <v>0</v>
          </cell>
          <cell r="D45">
            <v>43.370000000000005</v>
          </cell>
          <cell r="E45">
            <v>0</v>
          </cell>
          <cell r="F45">
            <v>73.930000000000007</v>
          </cell>
          <cell r="G45">
            <v>0</v>
          </cell>
          <cell r="H45">
            <v>10.79</v>
          </cell>
          <cell r="I45">
            <v>0</v>
          </cell>
          <cell r="J45">
            <v>10.92</v>
          </cell>
          <cell r="K45">
            <v>0</v>
          </cell>
          <cell r="L45">
            <v>56.589999999999996</v>
          </cell>
          <cell r="M45">
            <v>0</v>
          </cell>
          <cell r="N45">
            <v>0</v>
          </cell>
          <cell r="O45">
            <v>0</v>
          </cell>
          <cell r="P45">
            <v>65.399999999999991</v>
          </cell>
        </row>
        <row r="46">
          <cell r="B46">
            <v>0</v>
          </cell>
          <cell r="C46">
            <v>0</v>
          </cell>
          <cell r="D46">
            <v>58</v>
          </cell>
          <cell r="E46">
            <v>42</v>
          </cell>
          <cell r="F46">
            <v>18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48</v>
          </cell>
          <cell r="M46">
            <v>0</v>
          </cell>
          <cell r="N46">
            <v>57</v>
          </cell>
          <cell r="O46">
            <v>17</v>
          </cell>
          <cell r="P46">
            <v>105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opLeftCell="A19" zoomScaleNormal="100" workbookViewId="0">
      <selection activeCell="E35" sqref="E35"/>
    </sheetView>
  </sheetViews>
  <sheetFormatPr defaultRowHeight="15" x14ac:dyDescent="0.25"/>
  <cols>
    <col min="1" max="1" width="87.140625" bestFit="1" customWidth="1"/>
    <col min="2" max="2" width="9.140625" style="1"/>
    <col min="4" max="4" width="10.5703125" customWidth="1"/>
    <col min="5" max="5" width="9.5703125" bestFit="1" customWidth="1"/>
  </cols>
  <sheetData>
    <row r="1" spans="1:6" x14ac:dyDescent="0.25">
      <c r="A1" t="s">
        <v>0</v>
      </c>
      <c r="B1" s="10">
        <v>2018</v>
      </c>
      <c r="C1" s="11">
        <v>2019</v>
      </c>
      <c r="D1" s="11">
        <v>2020</v>
      </c>
      <c r="E1" s="11">
        <v>2022</v>
      </c>
      <c r="F1" s="11">
        <v>2024</v>
      </c>
    </row>
    <row r="2" spans="1:6" s="3" customFormat="1" x14ac:dyDescent="0.25">
      <c r="A2" s="3" t="s">
        <v>1</v>
      </c>
      <c r="B2" s="12">
        <v>551.5</v>
      </c>
      <c r="C2" s="12">
        <f>VLOOKUP(A2,'[1]Total UG Enrolment by HEI'!$A:$D,4,FALSE)</f>
        <v>515</v>
      </c>
      <c r="D2" s="12">
        <f>VLOOKUP(A2,'[2]Total UG Enrolment by HEI'!$A:$D,4,FALSE)</f>
        <v>512</v>
      </c>
      <c r="E2" s="13">
        <v>449</v>
      </c>
      <c r="F2" s="13">
        <f>'[3]Total UG Enrolment by HEI'!$D2</f>
        <v>407</v>
      </c>
    </row>
    <row r="3" spans="1:6" s="3" customFormat="1" x14ac:dyDescent="0.25">
      <c r="A3" s="3" t="s">
        <v>2</v>
      </c>
      <c r="B3" s="15" t="s">
        <v>72</v>
      </c>
      <c r="C3" s="12">
        <f>VLOOKUP(A3,'[1]Total UG Enrolment by HEI'!$A:$D,4,FALSE)</f>
        <v>4229.1000000000004</v>
      </c>
      <c r="D3" s="12">
        <f>VLOOKUP(A3,'[2]Total UG Enrolment by HEI'!$A:$D,4,FALSE)</f>
        <v>4370.3</v>
      </c>
      <c r="E3" s="13">
        <v>1443.1</v>
      </c>
      <c r="F3" s="13">
        <f>'[3]Total UG Enrolment by HEI'!$D3</f>
        <v>1407.44</v>
      </c>
    </row>
    <row r="4" spans="1:6" s="3" customFormat="1" x14ac:dyDescent="0.25">
      <c r="A4" s="3" t="s">
        <v>3</v>
      </c>
      <c r="B4" s="12">
        <v>3964.5999999999995</v>
      </c>
      <c r="C4" s="12">
        <f>VLOOKUP(A4,'[1]Total UG Enrolment by HEI'!$A:$D,4,FALSE)</f>
        <v>4173.8999999999996</v>
      </c>
      <c r="D4" s="12">
        <f>VLOOKUP(A4,'[2]Total UG Enrolment by HEI'!$A:$D,4,FALSE)</f>
        <v>4374.8</v>
      </c>
      <c r="E4" s="13">
        <v>5008.2</v>
      </c>
      <c r="F4" s="13">
        <f>'[3]Total UG Enrolment by HEI'!$D4</f>
        <v>4916</v>
      </c>
    </row>
    <row r="5" spans="1:6" s="3" customFormat="1" x14ac:dyDescent="0.25">
      <c r="A5" t="s">
        <v>4</v>
      </c>
      <c r="B5" s="12">
        <v>232</v>
      </c>
      <c r="C5" s="12">
        <f>VLOOKUP(A5,'[1]Total UG Enrolment by HEI'!$A:$D,4,FALSE)</f>
        <v>218.3</v>
      </c>
      <c r="D5" s="12">
        <f>VLOOKUP(A5,'[2]Total UG Enrolment by HEI'!$A:$D,4,FALSE)</f>
        <v>226</v>
      </c>
      <c r="E5" s="13">
        <v>248</v>
      </c>
      <c r="F5" s="13">
        <f>'[3]Total UG Enrolment by HEI'!$D5</f>
        <v>283</v>
      </c>
    </row>
    <row r="6" spans="1:6" s="3" customFormat="1" x14ac:dyDescent="0.25">
      <c r="A6" s="3" t="s">
        <v>5</v>
      </c>
      <c r="B6" s="12">
        <v>1961.2</v>
      </c>
      <c r="C6" s="12">
        <f>VLOOKUP(A6,'[1]Total UG Enrolment by HEI'!$A:$D,4,FALSE)</f>
        <v>1824.2999</v>
      </c>
      <c r="D6" s="12">
        <f>VLOOKUP(A6,'[2]Total UG Enrolment by HEI'!$A:$D,4,FALSE)</f>
        <v>1823.6800000000003</v>
      </c>
      <c r="E6" s="13">
        <v>1614.3</v>
      </c>
      <c r="F6" s="13">
        <f>'[3]Total UG Enrolment by HEI'!$D6</f>
        <v>1719</v>
      </c>
    </row>
    <row r="7" spans="1:6" s="3" customFormat="1" x14ac:dyDescent="0.25">
      <c r="A7" s="3" t="s">
        <v>6</v>
      </c>
      <c r="B7" s="12">
        <v>10559</v>
      </c>
      <c r="C7" s="12">
        <f>VLOOKUP(A7,'[1]Total UG Enrolment by HEI'!$A:$D,4,FALSE)</f>
        <v>4658.2397000000001</v>
      </c>
      <c r="D7" s="12">
        <f>VLOOKUP(A7,'[2]Total UG Enrolment by HEI'!$A:$D,4,FALSE)</f>
        <v>3931.62</v>
      </c>
      <c r="E7" s="13">
        <v>4356</v>
      </c>
      <c r="F7" s="13">
        <f>'[3]Total UG Enrolment by HEI'!$D7</f>
        <v>4955.5</v>
      </c>
    </row>
    <row r="8" spans="1:6" s="3" customFormat="1" x14ac:dyDescent="0.25">
      <c r="A8" t="s">
        <v>7</v>
      </c>
      <c r="B8" s="12">
        <v>5155.8999999999996</v>
      </c>
      <c r="C8" s="12">
        <f>VLOOKUP(A8,'[1]Total UG Enrolment by HEI'!$A:$D,4,FALSE)</f>
        <v>5288.7996000000003</v>
      </c>
      <c r="D8" s="12">
        <f>VLOOKUP(A8,'[2]Total UG Enrolment by HEI'!$A:$D,4,FALSE)</f>
        <v>5491.9199999999992</v>
      </c>
      <c r="E8" s="13">
        <v>5490.1</v>
      </c>
      <c r="F8" s="13">
        <f>'[3]Total UG Enrolment by HEI'!$D8</f>
        <v>5718.4500000000007</v>
      </c>
    </row>
    <row r="9" spans="1:6" s="3" customFormat="1" x14ac:dyDescent="0.25">
      <c r="A9" s="3" t="s">
        <v>8</v>
      </c>
      <c r="B9" s="12">
        <v>1268.5999999999999</v>
      </c>
      <c r="C9" s="12">
        <f>VLOOKUP(A9,'[1]Total UG Enrolment by HEI'!$A:$D,4,FALSE)</f>
        <v>1180.8019000000002</v>
      </c>
      <c r="D9" s="12">
        <f>VLOOKUP(A9,'[2]Total UG Enrolment by HEI'!$A:$D,4,FALSE)</f>
        <v>1081.2090000000001</v>
      </c>
      <c r="E9" s="13" t="s">
        <v>72</v>
      </c>
      <c r="F9" s="13">
        <f>'[3]Total UG Enrolment by HEI'!$D9</f>
        <v>820.40490000000023</v>
      </c>
    </row>
    <row r="10" spans="1:6" s="3" customFormat="1" x14ac:dyDescent="0.25">
      <c r="A10" s="3" t="s">
        <v>9</v>
      </c>
      <c r="B10" s="12">
        <v>910.09999999999991</v>
      </c>
      <c r="C10" s="12">
        <f>VLOOKUP(A10,'[1]Total UG Enrolment by HEI'!$A:$D,4,FALSE)</f>
        <v>723.40000000000009</v>
      </c>
      <c r="D10" s="12">
        <f>VLOOKUP(A10,'[2]Total UG Enrolment by HEI'!$A:$D,4,FALSE)</f>
        <v>339.5</v>
      </c>
      <c r="E10" s="13">
        <v>247</v>
      </c>
      <c r="F10" s="13">
        <f>'[3]Total UG Enrolment by HEI'!$D10</f>
        <v>220.55</v>
      </c>
    </row>
    <row r="11" spans="1:6" s="3" customFormat="1" x14ac:dyDescent="0.25">
      <c r="A11" s="3" t="s">
        <v>10</v>
      </c>
      <c r="B11" s="12">
        <v>2772</v>
      </c>
      <c r="C11" s="12">
        <f>VLOOKUP(A11,'[1]Total UG Enrolment by HEI'!$A:$D,4,FALSE)</f>
        <v>2696.0998999999997</v>
      </c>
      <c r="D11" s="12">
        <f>VLOOKUP(A11,'[2]Total UG Enrolment by HEI'!$A:$D,4,FALSE)</f>
        <v>3510.8999999999996</v>
      </c>
      <c r="E11" s="13">
        <v>3219.7</v>
      </c>
      <c r="F11" s="13">
        <f>'[3]Total UG Enrolment by HEI'!$D11</f>
        <v>3204.5</v>
      </c>
    </row>
    <row r="12" spans="1:6" s="3" customFormat="1" x14ac:dyDescent="0.25">
      <c r="A12" s="3" t="s">
        <v>11</v>
      </c>
      <c r="B12" s="12">
        <v>3778.9</v>
      </c>
      <c r="C12" s="12">
        <f>VLOOKUP(A12,'[1]Total UG Enrolment by HEI'!$A:$D,4,FALSE)</f>
        <v>3840.9174000000012</v>
      </c>
      <c r="D12" s="12">
        <f>VLOOKUP(A12,'[2]Total UG Enrolment by HEI'!$A:$D,4,FALSE)</f>
        <v>4224.99</v>
      </c>
      <c r="E12" s="13">
        <v>4240.5</v>
      </c>
      <c r="F12" s="13">
        <f>'[3]Total UG Enrolment by HEI'!$D12</f>
        <v>4564.5249999999996</v>
      </c>
    </row>
    <row r="13" spans="1:6" s="3" customFormat="1" x14ac:dyDescent="0.25">
      <c r="A13" s="3" t="s">
        <v>12</v>
      </c>
      <c r="B13" s="12">
        <v>1086.5</v>
      </c>
      <c r="C13" s="12">
        <f>VLOOKUP(A13,'[1]Total UG Enrolment by HEI'!$A:$D,4,FALSE)</f>
        <v>1065.3999999999999</v>
      </c>
      <c r="D13" s="12">
        <f>VLOOKUP(A13,'[2]Total UG Enrolment by HEI'!$A:$D,4,FALSE)</f>
        <v>1061</v>
      </c>
      <c r="E13" s="13">
        <v>980.4</v>
      </c>
      <c r="F13" s="13">
        <f>'[3]Total UG Enrolment by HEI'!$D13</f>
        <v>557.85599999999999</v>
      </c>
    </row>
    <row r="14" spans="1:6" s="3" customFormat="1" x14ac:dyDescent="0.25">
      <c r="A14" t="s">
        <v>13</v>
      </c>
      <c r="B14" s="12">
        <v>3369.5</v>
      </c>
      <c r="C14" s="12">
        <f>VLOOKUP(A14,'[1]Total UG Enrolment by HEI'!$A:$D,4,FALSE)</f>
        <v>3465</v>
      </c>
      <c r="D14" s="12">
        <f>VLOOKUP(A14,'[2]Total UG Enrolment by HEI'!$A:$D,4,FALSE)</f>
        <v>3626</v>
      </c>
      <c r="E14" s="13">
        <v>3567</v>
      </c>
      <c r="F14" s="13">
        <f>'[3]Total UG Enrolment by HEI'!$D14</f>
        <v>3804.5</v>
      </c>
    </row>
    <row r="15" spans="1:6" s="3" customFormat="1" x14ac:dyDescent="0.25">
      <c r="A15" t="s">
        <v>73</v>
      </c>
      <c r="B15" s="15" t="s">
        <v>72</v>
      </c>
      <c r="C15" s="15" t="s">
        <v>72</v>
      </c>
      <c r="D15" s="15" t="s">
        <v>72</v>
      </c>
      <c r="E15" s="15" t="s">
        <v>72</v>
      </c>
      <c r="F15" s="13">
        <f>'[3]Total UG Enrolment by HEI'!$D15</f>
        <v>158</v>
      </c>
    </row>
    <row r="16" spans="1:6" s="3" customFormat="1" x14ac:dyDescent="0.25">
      <c r="A16" t="s">
        <v>16</v>
      </c>
      <c r="B16" s="15" t="s">
        <v>72</v>
      </c>
      <c r="C16" s="15" t="s">
        <v>72</v>
      </c>
      <c r="D16" s="12">
        <f>VLOOKUP(A16,'[2]Total UG Enrolment by HEI'!$A:$D,4,FALSE)</f>
        <v>347.93999999999994</v>
      </c>
      <c r="E16" s="13">
        <v>1296.9000000000001</v>
      </c>
      <c r="F16" s="13">
        <f>'[3]Total UG Enrolment by HEI'!$D16</f>
        <v>1626.6</v>
      </c>
    </row>
    <row r="17" spans="1:6" s="3" customFormat="1" x14ac:dyDescent="0.25">
      <c r="A17" s="3" t="s">
        <v>14</v>
      </c>
      <c r="B17" s="12">
        <v>454</v>
      </c>
      <c r="C17" s="12">
        <f>VLOOKUP(A17,'[1]Total UG Enrolment by HEI'!$A:$D,4,FALSE)</f>
        <v>459</v>
      </c>
      <c r="D17" s="12">
        <f>VLOOKUP(A17,'[2]Total UG Enrolment by HEI'!$A:$D,4,FALSE)</f>
        <v>461</v>
      </c>
      <c r="E17" s="13">
        <v>404</v>
      </c>
      <c r="F17" s="13" t="s">
        <v>72</v>
      </c>
    </row>
    <row r="18" spans="1:6" s="3" customFormat="1" x14ac:dyDescent="0.25">
      <c r="A18" t="s">
        <v>22</v>
      </c>
      <c r="B18" s="12">
        <v>6</v>
      </c>
      <c r="C18" s="12">
        <f>VLOOKUP(A18,'[1]Total UG Enrolment by HEI'!$A:$D,4,FALSE)</f>
        <v>43</v>
      </c>
      <c r="D18" s="15" t="s">
        <v>72</v>
      </c>
      <c r="E18" s="15" t="s">
        <v>72</v>
      </c>
      <c r="F18" s="13">
        <f>'[3]Total UG Enrolment by HEI'!$D17</f>
        <v>137</v>
      </c>
    </row>
    <row r="19" spans="1:6" s="3" customFormat="1" x14ac:dyDescent="0.25">
      <c r="A19" t="s">
        <v>74</v>
      </c>
      <c r="B19" s="12">
        <v>4487.5</v>
      </c>
      <c r="C19" s="12">
        <v>4565.399699999999</v>
      </c>
      <c r="D19" s="12">
        <v>4550.1239999999998</v>
      </c>
      <c r="E19" s="13">
        <v>4360</v>
      </c>
      <c r="F19" s="13">
        <f>'[3]Total UG Enrolment by HEI'!$D18</f>
        <v>6345</v>
      </c>
    </row>
    <row r="20" spans="1:6" s="3" customFormat="1" x14ac:dyDescent="0.25">
      <c r="A20" s="3" t="s">
        <v>23</v>
      </c>
      <c r="B20" s="12">
        <v>318.5</v>
      </c>
      <c r="C20" s="12">
        <f>VLOOKUP(A20,'[1]Total UG Enrolment by HEI'!$A:$D,4,FALSE)</f>
        <v>369.5</v>
      </c>
      <c r="D20" s="12">
        <f>VLOOKUP(A20,'[2]Total UG Enrolment by HEI'!$A:$D,4,FALSE)</f>
        <v>304.5</v>
      </c>
      <c r="E20" s="13">
        <v>313.60000000000002</v>
      </c>
      <c r="F20" s="13">
        <f>'[3]Total UG Enrolment by HEI'!$D19</f>
        <v>424</v>
      </c>
    </row>
    <row r="21" spans="1:6" s="3" customFormat="1" x14ac:dyDescent="0.25">
      <c r="A21" s="3" t="s">
        <v>24</v>
      </c>
      <c r="B21" s="12">
        <v>1640</v>
      </c>
      <c r="C21" s="12">
        <f>VLOOKUP(A21,'[1]Total UG Enrolment by HEI'!$A:$D,4,FALSE)</f>
        <v>1695</v>
      </c>
      <c r="D21" s="12">
        <f>VLOOKUP(A21,'[2]Total UG Enrolment by HEI'!$A:$D,4,FALSE)</f>
        <v>1699.46</v>
      </c>
      <c r="E21" s="13">
        <v>1657</v>
      </c>
      <c r="F21" s="13">
        <f>'[3]Total UG Enrolment by HEI'!$D20</f>
        <v>1843</v>
      </c>
    </row>
    <row r="22" spans="1:6" s="3" customFormat="1" x14ac:dyDescent="0.25">
      <c r="A22" t="s">
        <v>25</v>
      </c>
      <c r="B22" s="14">
        <v>296.2</v>
      </c>
      <c r="C22" s="12">
        <f>VLOOKUP(A22,'[1]Total UG Enrolment by HEI'!$A:$D,4,FALSE)</f>
        <v>277.75990000000002</v>
      </c>
      <c r="D22" s="12">
        <f>VLOOKUP(A22,'[2]Total UG Enrolment by HEI'!$A:$D,4,FALSE)</f>
        <v>259.76</v>
      </c>
      <c r="E22" s="13">
        <v>275.10000000000002</v>
      </c>
      <c r="F22" s="13">
        <f>'[3]Total UG Enrolment by HEI'!$D21</f>
        <v>351.39</v>
      </c>
    </row>
    <row r="23" spans="1:6" s="3" customFormat="1" x14ac:dyDescent="0.25">
      <c r="A23" s="3" t="s">
        <v>26</v>
      </c>
      <c r="B23" s="14">
        <v>78</v>
      </c>
      <c r="C23" s="12">
        <f>VLOOKUP(A23,'[1]Total UG Enrolment by HEI'!$A:$D,4,FALSE)</f>
        <v>69.3</v>
      </c>
      <c r="D23" s="12">
        <f>VLOOKUP(A23,'[2]Total UG Enrolment by HEI'!$A:$D,4,FALSE)</f>
        <v>72.067000000000007</v>
      </c>
      <c r="E23" s="15" t="s">
        <v>72</v>
      </c>
      <c r="F23" s="13">
        <f>'[3]Total UG Enrolment by HEI'!$D22</f>
        <v>141</v>
      </c>
    </row>
    <row r="24" spans="1:6" s="3" customFormat="1" x14ac:dyDescent="0.25">
      <c r="A24" s="3" t="s">
        <v>27</v>
      </c>
      <c r="B24" s="14">
        <v>355</v>
      </c>
      <c r="C24" s="12">
        <f>VLOOKUP(A24,'[1]Total UG Enrolment by HEI'!$A:$D,4,FALSE)</f>
        <v>399.36699999999996</v>
      </c>
      <c r="D24" s="12">
        <f>VLOOKUP(A24,'[2]Total UG Enrolment by HEI'!$A:$D,4,FALSE)</f>
        <v>416.49899999999997</v>
      </c>
      <c r="E24" s="13">
        <v>443.4</v>
      </c>
      <c r="F24" s="13">
        <f>'[3]Total UG Enrolment by HEI'!$D23</f>
        <v>516.03399999999999</v>
      </c>
    </row>
    <row r="25" spans="1:6" s="3" customFormat="1" x14ac:dyDescent="0.25">
      <c r="A25" s="3" t="s">
        <v>28</v>
      </c>
      <c r="B25" s="14">
        <v>78</v>
      </c>
      <c r="C25" s="12">
        <f>VLOOKUP(A25,'[1]Total UG Enrolment by HEI'!$A:$D,4,FALSE)</f>
        <v>69.36</v>
      </c>
      <c r="D25" s="12">
        <f>VLOOKUP(A25,'[2]Total UG Enrolment by HEI'!$A:$D,4,FALSE)</f>
        <v>42.319999999999993</v>
      </c>
      <c r="E25" s="13">
        <v>29.9</v>
      </c>
      <c r="F25" s="13">
        <f>'[3]Total UG Enrolment by HEI'!$D24</f>
        <v>61.61</v>
      </c>
    </row>
    <row r="26" spans="1:6" s="3" customFormat="1" x14ac:dyDescent="0.25">
      <c r="A26" t="s">
        <v>43</v>
      </c>
      <c r="B26" s="15" t="s">
        <v>72</v>
      </c>
      <c r="C26" s="12">
        <f>VLOOKUP(A26,'[1]Total UG Enrolment by HEI'!$A:$D,4,FALSE)</f>
        <v>85</v>
      </c>
      <c r="D26" s="15" t="s">
        <v>72</v>
      </c>
      <c r="E26" s="15" t="s">
        <v>72</v>
      </c>
      <c r="F26" s="13">
        <f>'[3]Total UG Enrolment by HEI'!$D25</f>
        <v>158</v>
      </c>
    </row>
    <row r="27" spans="1:6" s="3" customFormat="1" x14ac:dyDescent="0.25">
      <c r="A27" s="3" t="s">
        <v>29</v>
      </c>
      <c r="B27" s="14">
        <v>2173.3000000000002</v>
      </c>
      <c r="C27" s="12">
        <f>VLOOKUP(A27,'[1]Total UG Enrolment by HEI'!$A:$D,4,FALSE)</f>
        <v>2046.4598000000003</v>
      </c>
      <c r="D27" s="12">
        <f>VLOOKUP(A27,'[2]Total UG Enrolment by HEI'!$A:$D,4,FALSE)</f>
        <v>2018.2199999999998</v>
      </c>
      <c r="E27" s="13">
        <v>2135.3000000000002</v>
      </c>
      <c r="F27" s="13">
        <f>'[3]Total UG Enrolment by HEI'!$D26</f>
        <v>2711</v>
      </c>
    </row>
    <row r="28" spans="1:6" s="3" customFormat="1" x14ac:dyDescent="0.25">
      <c r="A28" t="s">
        <v>17</v>
      </c>
      <c r="B28" s="12">
        <v>4267</v>
      </c>
      <c r="C28" s="12">
        <f>VLOOKUP(A28,'[1]Total UG Enrolment by HEI'!$A:$D,4,FALSE)</f>
        <v>4614</v>
      </c>
      <c r="D28" s="12">
        <f>VLOOKUP(A28,'[2]Total UG Enrolment by HEI'!$A:$D,4,FALSE)</f>
        <v>4617.5</v>
      </c>
      <c r="E28" s="13">
        <v>4775</v>
      </c>
      <c r="F28" s="13" t="s">
        <v>72</v>
      </c>
    </row>
    <row r="29" spans="1:6" s="3" customFormat="1" x14ac:dyDescent="0.25">
      <c r="A29" t="s">
        <v>18</v>
      </c>
      <c r="B29" s="12">
        <v>3706.3</v>
      </c>
      <c r="C29" s="12">
        <f>VLOOKUP(A29,'[1]Total UG Enrolment by HEI'!$A:$D,4,FALSE)</f>
        <v>4960.3894</v>
      </c>
      <c r="D29" s="12">
        <f>VLOOKUP(A29,'[2]Total UG Enrolment by HEI'!$A:$D,4,FALSE)</f>
        <v>5076.1900000000005</v>
      </c>
      <c r="E29" s="13">
        <v>5357.5</v>
      </c>
      <c r="F29" s="13">
        <f>'[3]Total UG Enrolment by HEI'!$D27</f>
        <v>5284.0199999999995</v>
      </c>
    </row>
    <row r="30" spans="1:6" s="3" customFormat="1" x14ac:dyDescent="0.25">
      <c r="A30" t="s">
        <v>19</v>
      </c>
      <c r="B30" s="12">
        <v>1273.7</v>
      </c>
      <c r="C30" s="12">
        <f>VLOOKUP(A30,'[1]Total UG Enrolment by HEI'!$A:$D,4,FALSE)</f>
        <v>1424.42</v>
      </c>
      <c r="D30" s="12">
        <f>VLOOKUP(A30,'[2]Total UG Enrolment by HEI'!$A:$D,4,FALSE)</f>
        <v>1560.8999999999999</v>
      </c>
      <c r="E30" s="13">
        <v>1744.3</v>
      </c>
      <c r="F30" s="13">
        <f>'[3]Total UG Enrolment by HEI'!$D28</f>
        <v>1691.9</v>
      </c>
    </row>
    <row r="31" spans="1:6" s="3" customFormat="1" x14ac:dyDescent="0.25">
      <c r="A31" s="3" t="s">
        <v>30</v>
      </c>
      <c r="B31" s="14">
        <v>3380.9</v>
      </c>
      <c r="C31" s="12">
        <f>VLOOKUP(A31,'[1]Total UG Enrolment by HEI'!$A:$D,4,FALSE)</f>
        <v>3513.9996999999998</v>
      </c>
      <c r="D31" s="12">
        <f>VLOOKUP(A31,'[2]Total UG Enrolment by HEI'!$A:$D,4,FALSE)</f>
        <v>3665</v>
      </c>
      <c r="E31" s="13">
        <v>3215.5</v>
      </c>
      <c r="F31" s="13">
        <f>'[3]Total UG Enrolment by HEI'!$D29</f>
        <v>3473.2</v>
      </c>
    </row>
    <row r="32" spans="1:6" s="3" customFormat="1" x14ac:dyDescent="0.25">
      <c r="A32" s="3" t="s">
        <v>31</v>
      </c>
      <c r="B32" s="14">
        <v>1571.3</v>
      </c>
      <c r="C32" s="12">
        <f>VLOOKUP(A32,'[1]Total UG Enrolment by HEI'!$A:$D,4,FALSE)</f>
        <v>885</v>
      </c>
      <c r="D32" s="12">
        <f>VLOOKUP(A32,'[2]Total UG Enrolment by HEI'!$A:$D,4,FALSE)</f>
        <v>1603</v>
      </c>
      <c r="E32" s="15" t="s">
        <v>72</v>
      </c>
      <c r="F32" s="13">
        <f>'[3]Total UG Enrolment by HEI'!$D30</f>
        <v>1938</v>
      </c>
    </row>
    <row r="33" spans="1:6" s="3" customFormat="1" x14ac:dyDescent="0.25">
      <c r="A33" t="s">
        <v>20</v>
      </c>
      <c r="B33" s="12">
        <v>1592.9</v>
      </c>
      <c r="C33" s="12">
        <f>VLOOKUP(A33,'[1]Total UG Enrolment by HEI'!$A:$D,4,FALSE)</f>
        <v>1650.7699000000002</v>
      </c>
      <c r="D33" s="12">
        <f>VLOOKUP(A33,'[2]Total UG Enrolment by HEI'!$A:$D,4,FALSE)</f>
        <v>1628.2000000000003</v>
      </c>
      <c r="E33" s="13">
        <v>1615</v>
      </c>
      <c r="F33" s="13">
        <f>'[3]Total UG Enrolment by HEI'!$D31</f>
        <v>1979.33</v>
      </c>
    </row>
    <row r="34" spans="1:6" s="3" customFormat="1" x14ac:dyDescent="0.25">
      <c r="A34" s="3" t="s">
        <v>32</v>
      </c>
      <c r="B34" s="14">
        <v>1355</v>
      </c>
      <c r="C34" s="12">
        <f>VLOOKUP(A34,'[1]Total UG Enrolment by HEI'!$A:$D,4,FALSE)</f>
        <v>1331.75</v>
      </c>
      <c r="D34" s="12">
        <f>VLOOKUP(A34,'[2]Total UG Enrolment by HEI'!$A:$D,4,FALSE)</f>
        <v>1632.1</v>
      </c>
      <c r="E34" s="13">
        <v>1339.2</v>
      </c>
      <c r="F34" s="13">
        <f>'[3]Total UG Enrolment by HEI'!$D32</f>
        <v>1603.5</v>
      </c>
    </row>
    <row r="35" spans="1:6" s="3" customFormat="1" x14ac:dyDescent="0.25">
      <c r="A35" s="3" t="s">
        <v>33</v>
      </c>
      <c r="B35" s="14">
        <v>208</v>
      </c>
      <c r="C35" s="12">
        <f>VLOOKUP(A35,'[1]Total UG Enrolment by HEI'!$A:$D,4,FALSE)</f>
        <v>225</v>
      </c>
      <c r="D35" s="12">
        <f>VLOOKUP(A35,'[2]Total UG Enrolment by HEI'!$A:$D,4,FALSE)</f>
        <v>94</v>
      </c>
      <c r="E35" s="15" t="s">
        <v>72</v>
      </c>
      <c r="F35" s="13">
        <f>'[3]Total UG Enrolment by HEI'!$D33</f>
        <v>135.79999999999998</v>
      </c>
    </row>
    <row r="36" spans="1:6" s="3" customFormat="1" x14ac:dyDescent="0.25">
      <c r="A36" s="3" t="s">
        <v>34</v>
      </c>
      <c r="B36" s="14">
        <v>980.4</v>
      </c>
      <c r="C36" s="12">
        <f>VLOOKUP(A36,'[1]Total UG Enrolment by HEI'!$A:$D,4,FALSE)</f>
        <v>939.23939999999982</v>
      </c>
      <c r="D36" s="12">
        <f>VLOOKUP(A36,'[2]Total UG Enrolment by HEI'!$A:$D,4,FALSE)</f>
        <v>959.57999999999993</v>
      </c>
      <c r="E36" s="13">
        <v>932.9</v>
      </c>
      <c r="F36" s="13">
        <f>'[3]Total UG Enrolment by HEI'!$D34</f>
        <v>788.5</v>
      </c>
    </row>
    <row r="37" spans="1:6" s="3" customFormat="1" x14ac:dyDescent="0.25">
      <c r="A37" s="3" t="s">
        <v>35</v>
      </c>
      <c r="B37" s="14">
        <v>3298.7</v>
      </c>
      <c r="C37" s="12">
        <f>VLOOKUP(A37,'[1]Total UG Enrolment by HEI'!$A:$D,4,FALSE)</f>
        <v>3175.0998</v>
      </c>
      <c r="D37" s="12">
        <f>VLOOKUP(A37,'[2]Total UG Enrolment by HEI'!$A:$D,4,FALSE)</f>
        <v>3170.8999999999996</v>
      </c>
      <c r="E37" s="13">
        <v>3135.9</v>
      </c>
      <c r="F37" s="13">
        <f>'[3]Total UG Enrolment by HEI'!$D35</f>
        <v>3334.6000000000004</v>
      </c>
    </row>
    <row r="38" spans="1:6" s="3" customFormat="1" x14ac:dyDescent="0.25">
      <c r="A38" s="3" t="s">
        <v>36</v>
      </c>
      <c r="B38" s="14">
        <v>239</v>
      </c>
      <c r="C38" s="12">
        <f>VLOOKUP(A38,'[1]Total UG Enrolment by HEI'!$A:$D,4,FALSE)</f>
        <v>242</v>
      </c>
      <c r="D38" s="12">
        <f>VLOOKUP(A38,'[2]Total UG Enrolment by HEI'!$A:$D,4,FALSE)</f>
        <v>270.39999999999998</v>
      </c>
      <c r="E38" s="13">
        <v>274</v>
      </c>
      <c r="F38" s="13">
        <f>'[3]Total UG Enrolment by HEI'!$D36</f>
        <v>264</v>
      </c>
    </row>
    <row r="39" spans="1:6" s="3" customFormat="1" x14ac:dyDescent="0.25">
      <c r="A39" s="3" t="s">
        <v>37</v>
      </c>
      <c r="B39" s="14">
        <v>1291.5</v>
      </c>
      <c r="C39" s="12">
        <f>VLOOKUP(A39,'[1]Total UG Enrolment by HEI'!$A:$D,4,FALSE)</f>
        <v>1345.5050000000001</v>
      </c>
      <c r="D39" s="12">
        <f>VLOOKUP(A39,'[2]Total UG Enrolment by HEI'!$A:$D,4,FALSE)</f>
        <v>1137.48</v>
      </c>
      <c r="E39" s="13">
        <v>893.3</v>
      </c>
      <c r="F39" s="13">
        <f>'[3]Total UG Enrolment by HEI'!$D37</f>
        <v>719.72499999999991</v>
      </c>
    </row>
    <row r="40" spans="1:6" s="3" customFormat="1" x14ac:dyDescent="0.25">
      <c r="A40" s="3" t="s">
        <v>38</v>
      </c>
      <c r="B40" s="14">
        <v>1285.2</v>
      </c>
      <c r="C40" s="12">
        <f>VLOOKUP(A40,'[1]Total UG Enrolment by HEI'!$A:$D,4,FALSE)</f>
        <v>1280.9000000000001</v>
      </c>
      <c r="D40" s="12">
        <f>VLOOKUP(A40,'[2]Total UG Enrolment by HEI'!$A:$D,4,FALSE)</f>
        <v>1604.21</v>
      </c>
      <c r="E40" s="13">
        <v>1274.8</v>
      </c>
      <c r="F40" s="13">
        <f>'[3]Total UG Enrolment by HEI'!$D38</f>
        <v>718.53000000000009</v>
      </c>
    </row>
    <row r="41" spans="1:6" s="3" customFormat="1" x14ac:dyDescent="0.25">
      <c r="A41" s="3" t="s">
        <v>39</v>
      </c>
      <c r="B41" s="14">
        <v>5273.1</v>
      </c>
      <c r="C41" s="12">
        <f>VLOOKUP(A41,'[1]Total UG Enrolment by HEI'!$A:$D,4,FALSE)</f>
        <v>5256.5996999999998</v>
      </c>
      <c r="D41" s="12">
        <f>VLOOKUP(A41,'[2]Total UG Enrolment by HEI'!$A:$D,4,FALSE)</f>
        <v>5525.5000000000009</v>
      </c>
      <c r="E41" s="13">
        <v>5763.5</v>
      </c>
      <c r="F41" s="13">
        <f>'[3]Total UG Enrolment by HEI'!$D39</f>
        <v>7013.4000000000005</v>
      </c>
    </row>
    <row r="42" spans="1:6" s="3" customFormat="1" x14ac:dyDescent="0.25">
      <c r="A42" s="3" t="s">
        <v>40</v>
      </c>
      <c r="B42" s="14">
        <v>1962.7</v>
      </c>
      <c r="C42" s="12">
        <f>VLOOKUP(A42,'[1]Total UG Enrolment by HEI'!$A:$D,4,FALSE)</f>
        <v>2013.99</v>
      </c>
      <c r="D42" s="12">
        <f>VLOOKUP(A42,'[2]Total UG Enrolment by HEI'!$A:$D,4,FALSE)</f>
        <v>1971.6</v>
      </c>
      <c r="E42" s="13">
        <v>1899.3</v>
      </c>
      <c r="F42" s="13">
        <f>'[3]Total UG Enrolment by HEI'!$D40</f>
        <v>1532.82</v>
      </c>
    </row>
    <row r="43" spans="1:6" s="3" customFormat="1" x14ac:dyDescent="0.25">
      <c r="A43" s="3" t="s">
        <v>41</v>
      </c>
      <c r="B43" s="14">
        <v>6058.1</v>
      </c>
      <c r="C43" s="12">
        <f>VLOOKUP(A43,'[1]Total UG Enrolment by HEI'!$A:$D,4,FALSE)</f>
        <v>6253.3497000000007</v>
      </c>
      <c r="D43" s="12">
        <f>VLOOKUP(A43,'[2]Total UG Enrolment by HEI'!$A:$D,4,FALSE)</f>
        <v>6592.6</v>
      </c>
      <c r="E43" s="13">
        <v>6765.6</v>
      </c>
      <c r="F43" s="13">
        <f>'[3]Total UG Enrolment by HEI'!$D41</f>
        <v>6543</v>
      </c>
    </row>
    <row r="44" spans="1:6" x14ac:dyDescent="0.25">
      <c r="A44" t="s">
        <v>21</v>
      </c>
      <c r="B44" s="12">
        <v>2382.0999999999995</v>
      </c>
      <c r="C44" s="12">
        <f>VLOOKUP(A44,'[1]Total UG Enrolment by HEI'!$A:$D,4,FALSE)</f>
        <v>2359.7997</v>
      </c>
      <c r="D44" s="12">
        <f>VLOOKUP(A44,'[2]Total UG Enrolment by HEI'!$A:$D,4,FALSE)</f>
        <v>1561.76</v>
      </c>
      <c r="E44" s="13">
        <v>860</v>
      </c>
      <c r="F44" s="13">
        <f>'[3]Total UG Enrolment by HEI'!$D42</f>
        <v>2778</v>
      </c>
    </row>
    <row r="45" spans="1:6" x14ac:dyDescent="0.25">
      <c r="A45" s="3" t="s">
        <v>42</v>
      </c>
      <c r="B45" s="14">
        <v>1789.8</v>
      </c>
      <c r="C45" s="12">
        <f>VLOOKUP(A45,'[1]Total UG Enrolment by HEI'!$A:$D,4,FALSE)</f>
        <v>1464.7695999999999</v>
      </c>
      <c r="D45" s="12">
        <f>VLOOKUP(A45,'[2]Total UG Enrolment by HEI'!$A:$D,4,FALSE)</f>
        <v>1526.3099999999997</v>
      </c>
      <c r="E45" s="13">
        <v>2156.6999999999998</v>
      </c>
      <c r="F45" s="13">
        <f>'[3]Total UG Enrolment by HEI'!$D43</f>
        <v>1403.8600000000001</v>
      </c>
    </row>
    <row r="46" spans="1:6" x14ac:dyDescent="0.25">
      <c r="A46" s="3" t="s">
        <v>44</v>
      </c>
      <c r="B46" s="14">
        <v>1543.8999999999999</v>
      </c>
      <c r="C46" s="12">
        <f>VLOOKUP(A46,'[1]Total UG Enrolment by HEI'!$A:$D,4,FALSE)</f>
        <v>1146.1695999999999</v>
      </c>
      <c r="D46" s="12">
        <f>VLOOKUP(A46,'[2]Total UG Enrolment by HEI'!$A:$D,4,FALSE)</f>
        <v>1227.47</v>
      </c>
      <c r="E46" s="13">
        <v>1331.7</v>
      </c>
      <c r="F46" s="13">
        <f>'[3]Total UG Enrolment by HEI'!$D44</f>
        <v>2052</v>
      </c>
    </row>
    <row r="47" spans="1:6" x14ac:dyDescent="0.25">
      <c r="A47" t="s">
        <v>45</v>
      </c>
      <c r="B47" s="14">
        <f>SUM(B2:B46)</f>
        <v>88955.900000000009</v>
      </c>
      <c r="C47" s="14">
        <f>SUM(C2:C46)</f>
        <v>88041.156300000017</v>
      </c>
      <c r="D47" s="14">
        <f>SUM(D2:D46)</f>
        <v>90170.508999999991</v>
      </c>
      <c r="E47" s="12">
        <v>85113</v>
      </c>
      <c r="F47" s="13">
        <f>SUM(F2:F46)</f>
        <v>90305.544900000008</v>
      </c>
    </row>
    <row r="48" spans="1:6" x14ac:dyDescent="0.25">
      <c r="A48" t="s">
        <v>69</v>
      </c>
      <c r="E48" s="3" t="s">
        <v>65</v>
      </c>
    </row>
  </sheetData>
  <sortState xmlns:xlrd2="http://schemas.microsoft.com/office/spreadsheetml/2017/richdata2" ref="A2:B46">
    <sortCondition ref="A2:A46"/>
  </sortState>
  <conditionalFormatting sqref="A5">
    <cfRule type="duplicateValues" dxfId="31" priority="13"/>
  </conditionalFormatting>
  <conditionalFormatting sqref="A8">
    <cfRule type="duplicateValues" dxfId="30" priority="12"/>
  </conditionalFormatting>
  <conditionalFormatting sqref="A14">
    <cfRule type="duplicateValues" dxfId="29" priority="11"/>
  </conditionalFormatting>
  <conditionalFormatting sqref="A15">
    <cfRule type="duplicateValues" dxfId="28" priority="3"/>
  </conditionalFormatting>
  <conditionalFormatting sqref="A16">
    <cfRule type="duplicateValues" dxfId="27" priority="10"/>
  </conditionalFormatting>
  <conditionalFormatting sqref="A18">
    <cfRule type="duplicateValues" dxfId="26" priority="2"/>
  </conditionalFormatting>
  <conditionalFormatting sqref="A19">
    <cfRule type="duplicateValues" dxfId="25" priority="15"/>
  </conditionalFormatting>
  <conditionalFormatting sqref="A22">
    <cfRule type="duplicateValues" dxfId="24" priority="5"/>
  </conditionalFormatting>
  <conditionalFormatting sqref="A26">
    <cfRule type="duplicateValues" dxfId="23" priority="4"/>
  </conditionalFormatting>
  <conditionalFormatting sqref="A28">
    <cfRule type="duplicateValues" dxfId="22" priority="9"/>
  </conditionalFormatting>
  <conditionalFormatting sqref="A29:A30">
    <cfRule type="duplicateValues" dxfId="21" priority="8"/>
  </conditionalFormatting>
  <conditionalFormatting sqref="A33">
    <cfRule type="duplicateValues" dxfId="20" priority="7"/>
  </conditionalFormatting>
  <conditionalFormatting sqref="A44">
    <cfRule type="duplicateValues" dxfId="19" priority="6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CF2DF-C247-4AAA-8823-04AD1D6B47E7}">
  <dimension ref="A1:C41"/>
  <sheetViews>
    <sheetView workbookViewId="0">
      <selection activeCell="C14" sqref="C14"/>
    </sheetView>
  </sheetViews>
  <sheetFormatPr defaultRowHeight="15" x14ac:dyDescent="0.25"/>
  <cols>
    <col min="1" max="1" width="27.28515625" customWidth="1"/>
    <col min="2" max="2" width="21.42578125" customWidth="1"/>
  </cols>
  <sheetData>
    <row r="1" spans="1:3" x14ac:dyDescent="0.25">
      <c r="A1" t="s">
        <v>63</v>
      </c>
      <c r="B1" t="s">
        <v>64</v>
      </c>
    </row>
    <row r="2" spans="1:3" x14ac:dyDescent="0.25">
      <c r="A2" t="s">
        <v>1</v>
      </c>
      <c r="B2">
        <v>449</v>
      </c>
      <c r="C2">
        <v>50</v>
      </c>
    </row>
    <row r="3" spans="1:3" x14ac:dyDescent="0.25">
      <c r="A3" t="s">
        <v>2</v>
      </c>
      <c r="B3">
        <v>1443.1</v>
      </c>
      <c r="C3">
        <v>298.91000000000003</v>
      </c>
    </row>
    <row r="4" spans="1:3" x14ac:dyDescent="0.25">
      <c r="A4" t="s">
        <v>3</v>
      </c>
      <c r="B4">
        <v>5008.2</v>
      </c>
      <c r="C4">
        <v>1157.5</v>
      </c>
    </row>
    <row r="5" spans="1:3" x14ac:dyDescent="0.25">
      <c r="A5" t="s">
        <v>4</v>
      </c>
      <c r="B5">
        <v>248</v>
      </c>
      <c r="C5">
        <v>24</v>
      </c>
    </row>
    <row r="6" spans="1:3" x14ac:dyDescent="0.25">
      <c r="A6" t="s">
        <v>5</v>
      </c>
      <c r="B6">
        <v>1614.3</v>
      </c>
      <c r="C6">
        <v>375.32</v>
      </c>
    </row>
    <row r="7" spans="1:3" x14ac:dyDescent="0.25">
      <c r="A7" t="s">
        <v>6</v>
      </c>
      <c r="B7">
        <v>4356</v>
      </c>
      <c r="C7">
        <v>583</v>
      </c>
    </row>
    <row r="8" spans="1:3" x14ac:dyDescent="0.25">
      <c r="A8" t="s">
        <v>7</v>
      </c>
      <c r="B8">
        <v>5490.1</v>
      </c>
      <c r="C8">
        <v>1633.83</v>
      </c>
    </row>
    <row r="9" spans="1:3" x14ac:dyDescent="0.25">
      <c r="A9" t="s">
        <v>8</v>
      </c>
      <c r="B9">
        <v>0</v>
      </c>
      <c r="C9">
        <v>0</v>
      </c>
    </row>
    <row r="10" spans="1:3" x14ac:dyDescent="0.25">
      <c r="A10" t="s">
        <v>9</v>
      </c>
      <c r="B10">
        <v>247</v>
      </c>
      <c r="C10">
        <v>40.35</v>
      </c>
    </row>
    <row r="11" spans="1:3" x14ac:dyDescent="0.25">
      <c r="A11" t="s">
        <v>10</v>
      </c>
      <c r="B11">
        <v>3219.7</v>
      </c>
      <c r="C11">
        <v>1062.8</v>
      </c>
    </row>
    <row r="12" spans="1:3" x14ac:dyDescent="0.25">
      <c r="A12" t="s">
        <v>11</v>
      </c>
      <c r="B12">
        <v>4240.5</v>
      </c>
      <c r="C12">
        <v>1394.50099999999</v>
      </c>
    </row>
    <row r="13" spans="1:3" x14ac:dyDescent="0.25">
      <c r="A13" t="s">
        <v>12</v>
      </c>
      <c r="B13">
        <v>980.4</v>
      </c>
      <c r="C13">
        <v>254.89999999999901</v>
      </c>
    </row>
    <row r="14" spans="1:3" x14ac:dyDescent="0.25">
      <c r="A14" t="s">
        <v>13</v>
      </c>
      <c r="B14">
        <v>3567</v>
      </c>
      <c r="C14">
        <v>978</v>
      </c>
    </row>
    <row r="15" spans="1:3" x14ac:dyDescent="0.25">
      <c r="A15" t="s">
        <v>14</v>
      </c>
      <c r="B15">
        <v>404</v>
      </c>
      <c r="C15">
        <v>74</v>
      </c>
    </row>
    <row r="16" spans="1:3" x14ac:dyDescent="0.25">
      <c r="A16" t="s">
        <v>16</v>
      </c>
      <c r="B16">
        <v>1296.9000000000001</v>
      </c>
      <c r="C16">
        <v>244.20999999999901</v>
      </c>
    </row>
    <row r="17" spans="1:3" x14ac:dyDescent="0.25">
      <c r="A17" s="3" t="s">
        <v>15</v>
      </c>
      <c r="B17">
        <v>4360.2</v>
      </c>
      <c r="C17">
        <v>918.5</v>
      </c>
    </row>
    <row r="18" spans="1:3" x14ac:dyDescent="0.25">
      <c r="A18" t="s">
        <v>23</v>
      </c>
      <c r="B18">
        <v>313.60000000000002</v>
      </c>
      <c r="C18">
        <v>74.81</v>
      </c>
    </row>
    <row r="19" spans="1:3" x14ac:dyDescent="0.25">
      <c r="A19" t="s">
        <v>24</v>
      </c>
      <c r="B19">
        <v>1657</v>
      </c>
      <c r="C19">
        <v>322</v>
      </c>
    </row>
    <row r="20" spans="1:3" x14ac:dyDescent="0.25">
      <c r="A20" t="s">
        <v>25</v>
      </c>
      <c r="B20">
        <v>275.10000000000002</v>
      </c>
      <c r="C20">
        <v>50.2</v>
      </c>
    </row>
    <row r="21" spans="1:3" x14ac:dyDescent="0.25">
      <c r="A21" t="s">
        <v>27</v>
      </c>
      <c r="B21">
        <v>443.4</v>
      </c>
      <c r="C21">
        <v>81.100999999999999</v>
      </c>
    </row>
    <row r="22" spans="1:3" x14ac:dyDescent="0.25">
      <c r="A22" t="s">
        <v>28</v>
      </c>
      <c r="B22">
        <v>29.9</v>
      </c>
      <c r="C22">
        <v>5.4399999999999897</v>
      </c>
    </row>
    <row r="23" spans="1:3" x14ac:dyDescent="0.25">
      <c r="A23" t="s">
        <v>29</v>
      </c>
      <c r="B23">
        <v>2135.3000000000002</v>
      </c>
      <c r="C23">
        <v>446.76</v>
      </c>
    </row>
    <row r="24" spans="1:3" x14ac:dyDescent="0.25">
      <c r="A24" t="s">
        <v>17</v>
      </c>
      <c r="B24">
        <v>4775</v>
      </c>
      <c r="C24">
        <v>1063</v>
      </c>
    </row>
    <row r="25" spans="1:3" x14ac:dyDescent="0.25">
      <c r="A25" t="s">
        <v>18</v>
      </c>
      <c r="B25">
        <v>5357.5</v>
      </c>
      <c r="C25">
        <v>1510.4</v>
      </c>
    </row>
    <row r="26" spans="1:3" x14ac:dyDescent="0.25">
      <c r="A26" t="s">
        <v>19</v>
      </c>
      <c r="B26">
        <v>1744.3</v>
      </c>
      <c r="C26">
        <v>281.29999999999899</v>
      </c>
    </row>
    <row r="27" spans="1:3" x14ac:dyDescent="0.25">
      <c r="A27" t="s">
        <v>30</v>
      </c>
      <c r="B27">
        <v>3215.5</v>
      </c>
      <c r="C27">
        <v>868.99999999999898</v>
      </c>
    </row>
    <row r="28" spans="1:3" x14ac:dyDescent="0.25">
      <c r="A28" t="s">
        <v>20</v>
      </c>
      <c r="B28">
        <v>1615</v>
      </c>
      <c r="C28">
        <v>363.78</v>
      </c>
    </row>
    <row r="29" spans="1:3" x14ac:dyDescent="0.25">
      <c r="A29" t="s">
        <v>32</v>
      </c>
      <c r="B29">
        <v>1339.2</v>
      </c>
      <c r="C29">
        <v>336.8</v>
      </c>
    </row>
    <row r="30" spans="1:3" x14ac:dyDescent="0.25">
      <c r="A30" t="s">
        <v>33</v>
      </c>
    </row>
    <row r="31" spans="1:3" x14ac:dyDescent="0.25">
      <c r="A31" t="s">
        <v>34</v>
      </c>
      <c r="B31">
        <v>932.9</v>
      </c>
      <c r="C31">
        <v>103.81</v>
      </c>
    </row>
    <row r="32" spans="1:3" x14ac:dyDescent="0.25">
      <c r="A32" t="s">
        <v>35</v>
      </c>
      <c r="B32">
        <v>3135.9</v>
      </c>
      <c r="C32">
        <v>827.1</v>
      </c>
    </row>
    <row r="33" spans="1:3" x14ac:dyDescent="0.25">
      <c r="A33" t="s">
        <v>36</v>
      </c>
      <c r="B33">
        <v>274</v>
      </c>
      <c r="C33">
        <v>57</v>
      </c>
    </row>
    <row r="34" spans="1:3" x14ac:dyDescent="0.25">
      <c r="A34" t="s">
        <v>37</v>
      </c>
      <c r="B34">
        <v>893.3</v>
      </c>
      <c r="C34">
        <v>181.69</v>
      </c>
    </row>
    <row r="35" spans="1:3" x14ac:dyDescent="0.25">
      <c r="A35" t="s">
        <v>38</v>
      </c>
      <c r="B35">
        <v>1274.8</v>
      </c>
      <c r="C35">
        <v>236.70999999999901</v>
      </c>
    </row>
    <row r="36" spans="1:3" x14ac:dyDescent="0.25">
      <c r="A36" t="s">
        <v>39</v>
      </c>
      <c r="B36">
        <v>5763.5</v>
      </c>
      <c r="C36">
        <v>2248.9</v>
      </c>
    </row>
    <row r="37" spans="1:3" x14ac:dyDescent="0.25">
      <c r="A37" t="s">
        <v>40</v>
      </c>
      <c r="B37">
        <v>1899.3</v>
      </c>
      <c r="C37">
        <v>406.99</v>
      </c>
    </row>
    <row r="38" spans="1:3" x14ac:dyDescent="0.25">
      <c r="A38" t="s">
        <v>41</v>
      </c>
      <c r="B38">
        <v>6765.6</v>
      </c>
      <c r="C38">
        <v>2097</v>
      </c>
    </row>
    <row r="39" spans="1:3" x14ac:dyDescent="0.25">
      <c r="A39" t="s">
        <v>21</v>
      </c>
      <c r="B39">
        <v>860</v>
      </c>
      <c r="C39">
        <v>218</v>
      </c>
    </row>
    <row r="40" spans="1:3" x14ac:dyDescent="0.25">
      <c r="A40" t="s">
        <v>42</v>
      </c>
      <c r="B40">
        <v>2156.6999999999998</v>
      </c>
      <c r="C40">
        <v>365.14</v>
      </c>
    </row>
    <row r="41" spans="1:3" x14ac:dyDescent="0.25">
      <c r="A41" t="s">
        <v>44</v>
      </c>
      <c r="B41">
        <v>1331.7</v>
      </c>
      <c r="C41">
        <v>207.19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topLeftCell="A28" zoomScale="115" zoomScaleNormal="115" workbookViewId="0">
      <selection activeCell="A48" sqref="A48"/>
    </sheetView>
  </sheetViews>
  <sheetFormatPr defaultRowHeight="15" x14ac:dyDescent="0.25"/>
  <cols>
    <col min="1" max="1" width="94.140625" bestFit="1" customWidth="1"/>
    <col min="2" max="2" width="9.140625" style="1"/>
    <col min="3" max="3" width="10.28515625" customWidth="1"/>
    <col min="5" max="5" width="10.5703125" bestFit="1" customWidth="1"/>
  </cols>
  <sheetData>
    <row r="1" spans="1:6" x14ac:dyDescent="0.25">
      <c r="A1" t="s">
        <v>0</v>
      </c>
      <c r="B1" s="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s="3" t="s">
        <v>1</v>
      </c>
      <c r="B2" s="2">
        <v>68.5</v>
      </c>
      <c r="C2" s="4">
        <f>VLOOKUP(A2,'[1]Total UG Enrolment by HEI'!$A:$G,7,FALSE)</f>
        <v>59</v>
      </c>
      <c r="D2" s="4">
        <f>VLOOKUP(A2,'[2]Total UG Enrolment by HEI'!$A:$G,7,FALSE)</f>
        <v>55</v>
      </c>
      <c r="E2" s="5">
        <v>50</v>
      </c>
      <c r="F2" s="5">
        <f>'[3]Total UG Enrolment by HEI'!$G2</f>
        <v>45</v>
      </c>
    </row>
    <row r="3" spans="1:6" x14ac:dyDescent="0.25">
      <c r="A3" s="3" t="s">
        <v>2</v>
      </c>
      <c r="B3" s="15" t="s">
        <v>72</v>
      </c>
      <c r="C3" s="4">
        <f>VLOOKUP(A3,'[1]Total UG Enrolment by HEI'!$A:$G,7,FALSE)</f>
        <v>764.4</v>
      </c>
      <c r="D3" s="4">
        <f>VLOOKUP(A3,'[2]Total UG Enrolment by HEI'!$A:$G,7,FALSE)</f>
        <v>822.7</v>
      </c>
      <c r="E3" s="5">
        <v>298.91000000000003</v>
      </c>
      <c r="F3" s="5">
        <f>'[3]Total UG Enrolment by HEI'!$G3</f>
        <v>329.14</v>
      </c>
    </row>
    <row r="4" spans="1:6" x14ac:dyDescent="0.25">
      <c r="A4" s="3" t="s">
        <v>3</v>
      </c>
      <c r="B4" s="2">
        <v>865.69999999999993</v>
      </c>
      <c r="C4" s="4">
        <f>VLOOKUP(A4,'[1]Total UG Enrolment by HEI'!$A:$G,7,FALSE)</f>
        <v>935.89999999999986</v>
      </c>
      <c r="D4" s="4">
        <f>VLOOKUP(A4,'[2]Total UG Enrolment by HEI'!$A:$G,7,FALSE)</f>
        <v>997.9</v>
      </c>
      <c r="E4" s="5">
        <v>1157.5</v>
      </c>
      <c r="F4" s="5">
        <f>'[3]Total UG Enrolment by HEI'!$G4</f>
        <v>1228</v>
      </c>
    </row>
    <row r="5" spans="1:6" x14ac:dyDescent="0.25">
      <c r="A5" t="s">
        <v>4</v>
      </c>
      <c r="B5" s="2">
        <v>10</v>
      </c>
      <c r="C5" s="4">
        <f>VLOOKUP(A5,'[1]Total UG Enrolment by HEI'!$A:$G,7,FALSE)</f>
        <v>10.700000000000001</v>
      </c>
      <c r="D5" s="4">
        <f>VLOOKUP(A5,'[2]Total UG Enrolment by HEI'!$A:$G,7,FALSE)</f>
        <v>16.499999999999996</v>
      </c>
      <c r="E5" s="5">
        <v>24</v>
      </c>
      <c r="F5" s="5">
        <f>'[3]Total UG Enrolment by HEI'!$G5</f>
        <v>15</v>
      </c>
    </row>
    <row r="6" spans="1:6" x14ac:dyDescent="0.25">
      <c r="A6" s="3" t="s">
        <v>5</v>
      </c>
      <c r="B6" s="2">
        <v>434.21000000000004</v>
      </c>
      <c r="C6" s="4">
        <f>VLOOKUP(A6,'[1]Total UG Enrolment by HEI'!$A:$G,7,FALSE)</f>
        <v>410.9</v>
      </c>
      <c r="D6" s="4">
        <f>VLOOKUP(A6,'[2]Total UG Enrolment by HEI'!$A:$G,7,FALSE)</f>
        <v>420.71999999999991</v>
      </c>
      <c r="E6" s="5">
        <v>375.32</v>
      </c>
      <c r="F6" s="5">
        <f>'[3]Total UG Enrolment by HEI'!$G6</f>
        <v>408.37000000000006</v>
      </c>
    </row>
    <row r="7" spans="1:6" x14ac:dyDescent="0.25">
      <c r="A7" s="3" t="s">
        <v>6</v>
      </c>
      <c r="B7" s="2">
        <v>1113.2</v>
      </c>
      <c r="C7" s="4">
        <f>VLOOKUP(A7,'[1]Total UG Enrolment by HEI'!$A:$G,7,FALSE)</f>
        <v>499.68</v>
      </c>
      <c r="D7" s="4">
        <f>VLOOKUP(A7,'[2]Total UG Enrolment by HEI'!$A:$G,7,FALSE)</f>
        <v>442.2</v>
      </c>
      <c r="E7" s="5">
        <v>583</v>
      </c>
      <c r="F7" s="5">
        <f>'[3]Total UG Enrolment by HEI'!$G7</f>
        <v>698</v>
      </c>
    </row>
    <row r="8" spans="1:6" x14ac:dyDescent="0.25">
      <c r="A8" t="s">
        <v>7</v>
      </c>
      <c r="B8" s="2">
        <v>1453.4099999999999</v>
      </c>
      <c r="C8" s="4">
        <f>VLOOKUP(A8,'[1]Total UG Enrolment by HEI'!$A:$G,7,FALSE)</f>
        <v>1546.07</v>
      </c>
      <c r="D8" s="4">
        <f>VLOOKUP(A8,'[2]Total UG Enrolment by HEI'!$A:$G,7,FALSE)</f>
        <v>1618.0100000000002</v>
      </c>
      <c r="E8" s="5">
        <v>1633.83</v>
      </c>
      <c r="F8" s="5">
        <f>'[3]Total UG Enrolment by HEI'!$G8</f>
        <v>1765.98</v>
      </c>
    </row>
    <row r="9" spans="1:6" x14ac:dyDescent="0.25">
      <c r="A9" s="3" t="s">
        <v>8</v>
      </c>
      <c r="B9" s="2">
        <v>159</v>
      </c>
      <c r="C9" s="4">
        <f>VLOOKUP(A9,'[1]Total UG Enrolment by HEI'!$A:$G,7,FALSE)</f>
        <v>149.24199999999999</v>
      </c>
      <c r="D9" s="4">
        <f>VLOOKUP(A9,'[2]Total UG Enrolment by HEI'!$A:$G,7,FALSE)</f>
        <v>141.65300000000002</v>
      </c>
      <c r="E9" s="15" t="s">
        <v>72</v>
      </c>
      <c r="F9" s="5">
        <f>'[3]Total UG Enrolment by HEI'!$G9</f>
        <v>103.74769999999999</v>
      </c>
    </row>
    <row r="10" spans="1:6" x14ac:dyDescent="0.25">
      <c r="A10" s="3" t="s">
        <v>9</v>
      </c>
      <c r="B10" s="2">
        <v>132.69999999999999</v>
      </c>
      <c r="C10" s="4">
        <f>VLOOKUP(A10,'[1]Total UG Enrolment by HEI'!$A:$G,7,FALSE)</f>
        <v>113.89999999999999</v>
      </c>
      <c r="D10" s="4">
        <f>VLOOKUP(A10,'[2]Total UG Enrolment by HEI'!$A:$G,7,FALSE)</f>
        <v>52.999999999999993</v>
      </c>
      <c r="E10" s="5">
        <v>40.35</v>
      </c>
      <c r="F10" s="5">
        <f>'[3]Total UG Enrolment by HEI'!$G10</f>
        <v>29.15</v>
      </c>
    </row>
    <row r="11" spans="1:6" x14ac:dyDescent="0.25">
      <c r="A11" s="3" t="s">
        <v>10</v>
      </c>
      <c r="B11" s="2">
        <v>840.9</v>
      </c>
      <c r="C11" s="4">
        <f>VLOOKUP(A11,'[1]Total UG Enrolment by HEI'!$A:$G,7,FALSE)</f>
        <v>821.59999999999991</v>
      </c>
      <c r="D11" s="4">
        <f>VLOOKUP(A11,'[2]Total UG Enrolment by HEI'!$A:$G,7,FALSE)</f>
        <v>1124.5</v>
      </c>
      <c r="E11" s="5">
        <v>1062.8</v>
      </c>
      <c r="F11" s="5">
        <f>'[3]Total UG Enrolment by HEI'!$G11</f>
        <v>1135.3999999999999</v>
      </c>
    </row>
    <row r="12" spans="1:6" x14ac:dyDescent="0.25">
      <c r="A12" s="3" t="s">
        <v>11</v>
      </c>
      <c r="B12" s="2">
        <v>855.0329999999999</v>
      </c>
      <c r="C12" s="4">
        <f>VLOOKUP(A12,'[1]Total UG Enrolment by HEI'!$A:$G,7,FALSE)</f>
        <v>972.62099999999975</v>
      </c>
      <c r="D12" s="4">
        <f>VLOOKUP(A12,'[2]Total UG Enrolment by HEI'!$A:$G,7,FALSE)</f>
        <v>1189.2200000000003</v>
      </c>
      <c r="E12" s="5">
        <v>1394.50099999999</v>
      </c>
      <c r="F12" s="5">
        <f>'[3]Total UG Enrolment by HEI'!$G12</f>
        <v>1774.3750000000002</v>
      </c>
    </row>
    <row r="13" spans="1:6" x14ac:dyDescent="0.25">
      <c r="A13" s="3" t="s">
        <v>12</v>
      </c>
      <c r="B13" s="2">
        <v>289</v>
      </c>
      <c r="C13" s="4">
        <f>VLOOKUP(A13,'[1]Total UG Enrolment by HEI'!$A:$G,7,FALSE)</f>
        <v>281.8</v>
      </c>
      <c r="D13" s="4">
        <f>VLOOKUP(A13,'[2]Total UG Enrolment by HEI'!$A:$G,7,FALSE)</f>
        <v>289</v>
      </c>
      <c r="E13" s="5">
        <v>254.89999999999901</v>
      </c>
      <c r="F13" s="5">
        <f>'[3]Total UG Enrolment by HEI'!$G13</f>
        <v>149.25099999999998</v>
      </c>
    </row>
    <row r="14" spans="1:6" x14ac:dyDescent="0.25">
      <c r="A14" t="s">
        <v>13</v>
      </c>
      <c r="B14" s="2">
        <v>1006</v>
      </c>
      <c r="C14" s="4">
        <f>VLOOKUP(A14,'[1]Total UG Enrolment by HEI'!$A:$G,7,FALSE)</f>
        <v>1040.75</v>
      </c>
      <c r="D14" s="4">
        <f>VLOOKUP(A14,'[2]Total UG Enrolment by HEI'!$A:$G,7,FALSE)</f>
        <v>997</v>
      </c>
      <c r="E14" s="5">
        <v>978</v>
      </c>
      <c r="F14" s="5">
        <f>'[3]Total UG Enrolment by HEI'!$G14</f>
        <v>1063</v>
      </c>
    </row>
    <row r="15" spans="1:6" x14ac:dyDescent="0.25">
      <c r="A15" t="s">
        <v>73</v>
      </c>
      <c r="B15" s="15" t="s">
        <v>72</v>
      </c>
      <c r="C15" s="15" t="s">
        <v>72</v>
      </c>
      <c r="D15" s="15" t="s">
        <v>72</v>
      </c>
      <c r="E15" s="15" t="s">
        <v>72</v>
      </c>
      <c r="F15" s="5">
        <f>'[3]Total UG Enrolment by HEI'!$G15</f>
        <v>36</v>
      </c>
    </row>
    <row r="16" spans="1:6" x14ac:dyDescent="0.25">
      <c r="A16" t="s">
        <v>16</v>
      </c>
      <c r="B16" s="15" t="s">
        <v>72</v>
      </c>
      <c r="C16" s="15" t="s">
        <v>72</v>
      </c>
      <c r="D16" s="4">
        <f>VLOOKUP(A16,'[2]Total UG Enrolment by HEI'!$A:$G,7,FALSE)</f>
        <v>72.47999999999999</v>
      </c>
      <c r="E16" s="5">
        <v>244.20999999999901</v>
      </c>
      <c r="F16" s="5">
        <f>'[3]Total UG Enrolment by HEI'!$G16</f>
        <v>318.60000000000002</v>
      </c>
    </row>
    <row r="17" spans="1:6" x14ac:dyDescent="0.25">
      <c r="A17" s="3" t="s">
        <v>14</v>
      </c>
      <c r="B17" s="2">
        <v>67</v>
      </c>
      <c r="C17" s="4">
        <f>VLOOKUP(A17,'[1]Total UG Enrolment by HEI'!$A:$G,7,FALSE)</f>
        <v>89</v>
      </c>
      <c r="D17" s="4">
        <f>VLOOKUP(A17,'[2]Total UG Enrolment by HEI'!$A:$G,7,FALSE)</f>
        <v>85</v>
      </c>
      <c r="E17" s="5">
        <v>74</v>
      </c>
      <c r="F17" s="15" t="s">
        <v>72</v>
      </c>
    </row>
    <row r="18" spans="1:6" x14ac:dyDescent="0.25">
      <c r="A18" s="3" t="s">
        <v>22</v>
      </c>
      <c r="B18" s="2">
        <v>1</v>
      </c>
      <c r="C18" s="4">
        <f>VLOOKUP(A18,'[1]Total UG Enrolment by HEI'!$A:$G,7,FALSE)</f>
        <v>7</v>
      </c>
      <c r="D18" s="15" t="s">
        <v>72</v>
      </c>
      <c r="E18" s="15" t="s">
        <v>72</v>
      </c>
      <c r="F18" s="5">
        <f>'[3]Total UG Enrolment by HEI'!$G17</f>
        <v>18</v>
      </c>
    </row>
    <row r="19" spans="1:6" x14ac:dyDescent="0.25">
      <c r="A19" t="s">
        <v>74</v>
      </c>
      <c r="B19" s="2">
        <v>935.27500000000009</v>
      </c>
      <c r="C19" s="4">
        <v>966.49999999999989</v>
      </c>
      <c r="D19" s="4">
        <v>956.46900000000005</v>
      </c>
      <c r="E19" s="5">
        <v>918</v>
      </c>
      <c r="F19" s="5">
        <f>'[3]Total UG Enrolment by HEI'!$G18</f>
        <v>2023.3999999999999</v>
      </c>
    </row>
    <row r="20" spans="1:6" x14ac:dyDescent="0.25">
      <c r="A20" s="3" t="s">
        <v>23</v>
      </c>
      <c r="B20" s="2">
        <v>71.5</v>
      </c>
      <c r="C20" s="4">
        <f>VLOOKUP(A20,'[1]Total UG Enrolment by HEI'!$A:$G,7,FALSE)</f>
        <v>86</v>
      </c>
      <c r="D20" s="4">
        <f>VLOOKUP(A20,'[2]Total UG Enrolment by HEI'!$A:$G,7,FALSE)</f>
        <v>64</v>
      </c>
      <c r="E20" s="5">
        <v>74.81</v>
      </c>
      <c r="F20" s="5">
        <f>'[3]Total UG Enrolment by HEI'!$G19</f>
        <v>110.5</v>
      </c>
    </row>
    <row r="21" spans="1:6" x14ac:dyDescent="0.25">
      <c r="A21" s="3" t="s">
        <v>24</v>
      </c>
      <c r="B21" s="2">
        <v>250</v>
      </c>
      <c r="C21" s="4">
        <f>VLOOKUP(A21,'[1]Total UG Enrolment by HEI'!$A:$G,7,FALSE)</f>
        <v>275</v>
      </c>
      <c r="D21" s="4">
        <f>VLOOKUP(A21,'[2]Total UG Enrolment by HEI'!$A:$G,7,FALSE)</f>
        <v>288.08999999999997</v>
      </c>
      <c r="E21" s="5">
        <v>322</v>
      </c>
      <c r="F21" s="5">
        <f>'[3]Total UG Enrolment by HEI'!$G20</f>
        <v>423</v>
      </c>
    </row>
    <row r="22" spans="1:6" x14ac:dyDescent="0.25">
      <c r="A22" t="s">
        <v>25</v>
      </c>
      <c r="B22" s="2">
        <v>53.94</v>
      </c>
      <c r="C22" s="4">
        <f>VLOOKUP(A22,'[1]Total UG Enrolment by HEI'!$A:$G,7,FALSE)</f>
        <v>53.760000000000005</v>
      </c>
      <c r="D22" s="4">
        <f>VLOOKUP(A22,'[2]Total UG Enrolment by HEI'!$A:$G,7,FALSE)</f>
        <v>46.52</v>
      </c>
      <c r="E22" s="5">
        <v>50.2</v>
      </c>
      <c r="F22" s="5">
        <f>'[3]Total UG Enrolment by HEI'!$G21</f>
        <v>59.39</v>
      </c>
    </row>
    <row r="23" spans="1:6" x14ac:dyDescent="0.25">
      <c r="A23" s="3" t="s">
        <v>26</v>
      </c>
      <c r="B23" s="2">
        <v>4.367</v>
      </c>
      <c r="C23" s="4">
        <f>VLOOKUP(A23,'[1]Total UG Enrolment by HEI'!$A:$G,7,FALSE)</f>
        <v>7.77</v>
      </c>
      <c r="D23" s="4">
        <f>VLOOKUP(A23,'[2]Total UG Enrolment by HEI'!$A:$G,7,FALSE)</f>
        <v>9.9699999999999989</v>
      </c>
      <c r="E23" s="15" t="s">
        <v>72</v>
      </c>
      <c r="F23" s="5">
        <f>'[3]Total UG Enrolment by HEI'!$G22</f>
        <v>33</v>
      </c>
    </row>
    <row r="24" spans="1:6" x14ac:dyDescent="0.25">
      <c r="A24" s="3" t="s">
        <v>27</v>
      </c>
      <c r="B24" s="2">
        <v>60.732999999999997</v>
      </c>
      <c r="C24" s="4">
        <f>VLOOKUP(A24,'[1]Total UG Enrolment by HEI'!$A:$G,7,FALSE)</f>
        <v>79.3</v>
      </c>
      <c r="D24" s="4">
        <f>VLOOKUP(A24,'[2]Total UG Enrolment by HEI'!$A:$G,7,FALSE)</f>
        <v>66.23299999999999</v>
      </c>
      <c r="E24" s="5">
        <v>81.100999999999999</v>
      </c>
      <c r="F24" s="5">
        <f>'[3]Total UG Enrolment by HEI'!$G23</f>
        <v>109.20000000000002</v>
      </c>
    </row>
    <row r="25" spans="1:6" x14ac:dyDescent="0.25">
      <c r="A25" s="3" t="s">
        <v>28</v>
      </c>
      <c r="B25" s="2">
        <v>11.5</v>
      </c>
      <c r="C25" s="4">
        <f>VLOOKUP(A25,'[1]Total UG Enrolment by HEI'!$A:$G,7,FALSE)</f>
        <v>12.54</v>
      </c>
      <c r="D25" s="4">
        <f>VLOOKUP(A25,'[2]Total UG Enrolment by HEI'!$A:$G,7,FALSE)</f>
        <v>8.33</v>
      </c>
      <c r="E25" s="5">
        <v>5.4399999999999897</v>
      </c>
      <c r="F25" s="5">
        <f>'[3]Total UG Enrolment by HEI'!$G24</f>
        <v>10.34</v>
      </c>
    </row>
    <row r="26" spans="1:6" x14ac:dyDescent="0.25">
      <c r="A26" t="s">
        <v>43</v>
      </c>
      <c r="B26" s="15" t="s">
        <v>72</v>
      </c>
      <c r="C26" s="15" t="s">
        <v>72</v>
      </c>
      <c r="D26" s="15" t="s">
        <v>72</v>
      </c>
      <c r="E26" s="15" t="s">
        <v>72</v>
      </c>
      <c r="F26" s="5">
        <f>'[3]Total UG Enrolment by HEI'!$G25</f>
        <v>28</v>
      </c>
    </row>
    <row r="27" spans="1:6" x14ac:dyDescent="0.25">
      <c r="A27" s="3" t="s">
        <v>29</v>
      </c>
      <c r="B27" s="2">
        <v>439.25</v>
      </c>
      <c r="C27" s="4">
        <f>VLOOKUP(A27,'[1]Total UG Enrolment by HEI'!$A:$G,7,FALSE)</f>
        <v>411.49</v>
      </c>
      <c r="D27" s="4">
        <f>VLOOKUP(A27,'[2]Total UG Enrolment by HEI'!$A:$G,7,FALSE)</f>
        <v>402.4</v>
      </c>
      <c r="E27" s="5">
        <v>446.76</v>
      </c>
      <c r="F27" s="5">
        <f>'[3]Total UG Enrolment by HEI'!$G26</f>
        <v>612</v>
      </c>
    </row>
    <row r="28" spans="1:6" x14ac:dyDescent="0.25">
      <c r="A28" t="s">
        <v>17</v>
      </c>
      <c r="B28" s="2">
        <v>929</v>
      </c>
      <c r="C28" s="4">
        <f>VLOOKUP(A28,'[1]Total UG Enrolment by HEI'!$A:$G,7,FALSE)</f>
        <v>1003</v>
      </c>
      <c r="D28" s="4">
        <f>VLOOKUP(A28,'[2]Total UG Enrolment by HEI'!$A:$G,7,FALSE)</f>
        <v>1023.74</v>
      </c>
      <c r="E28" s="5">
        <v>1063</v>
      </c>
      <c r="F28" s="15" t="s">
        <v>72</v>
      </c>
    </row>
    <row r="29" spans="1:6" x14ac:dyDescent="0.25">
      <c r="A29" t="s">
        <v>18</v>
      </c>
      <c r="B29" s="2">
        <v>972.1</v>
      </c>
      <c r="C29" s="4">
        <f>VLOOKUP(A29,'[1]Total UG Enrolment by HEI'!$A:$G,7,FALSE)</f>
        <v>1335.57</v>
      </c>
      <c r="D29" s="4">
        <f>VLOOKUP(A29,'[2]Total UG Enrolment by HEI'!$A:$G,7,FALSE)</f>
        <v>1390.1399999999999</v>
      </c>
      <c r="E29" s="5">
        <v>1510.4</v>
      </c>
      <c r="F29" s="5">
        <f>'[3]Total UG Enrolment by HEI'!$G27</f>
        <v>1573.2</v>
      </c>
    </row>
    <row r="30" spans="1:6" x14ac:dyDescent="0.25">
      <c r="A30" t="s">
        <v>19</v>
      </c>
      <c r="B30" s="2">
        <v>213.25999999999996</v>
      </c>
      <c r="C30" s="4">
        <f>VLOOKUP(A30,'[1]Total UG Enrolment by HEI'!$A:$G,7,FALSE)</f>
        <v>242.35000000000002</v>
      </c>
      <c r="D30" s="4">
        <f>VLOOKUP(A30,'[2]Total UG Enrolment by HEI'!$A:$G,7,FALSE)</f>
        <v>259.89999999999998</v>
      </c>
      <c r="E30" s="5">
        <v>281.29999999999899</v>
      </c>
      <c r="F30" s="5">
        <f>'[3]Total UG Enrolment by HEI'!$G28</f>
        <v>297.09999999999997</v>
      </c>
    </row>
    <row r="31" spans="1:6" x14ac:dyDescent="0.25">
      <c r="A31" s="3" t="s">
        <v>30</v>
      </c>
      <c r="B31" s="2">
        <v>876.8</v>
      </c>
      <c r="C31" s="4">
        <f>VLOOKUP(A31,'[1]Total UG Enrolment by HEI'!$A:$G,7,FALSE)</f>
        <v>890.19999999999993</v>
      </c>
      <c r="D31" s="4">
        <f>VLOOKUP(A31,'[2]Total UG Enrolment by HEI'!$A:$G,7,FALSE)</f>
        <v>945.4</v>
      </c>
      <c r="E31" s="5">
        <v>868.99999999999898</v>
      </c>
      <c r="F31" s="5">
        <f>'[3]Total UG Enrolment by HEI'!$G29</f>
        <v>1023.8</v>
      </c>
    </row>
    <row r="32" spans="1:6" x14ac:dyDescent="0.25">
      <c r="A32" s="3" t="s">
        <v>31</v>
      </c>
      <c r="B32" s="2">
        <v>433.14000000000004</v>
      </c>
      <c r="C32" s="4">
        <f>VLOOKUP(A32,'[1]Total UG Enrolment by HEI'!$A:$G,7,FALSE)</f>
        <v>252.5</v>
      </c>
      <c r="D32" s="4">
        <f>VLOOKUP(A32,'[2]Total UG Enrolment by HEI'!$A:$G,7,FALSE)</f>
        <v>429</v>
      </c>
      <c r="E32" s="15" t="s">
        <v>72</v>
      </c>
      <c r="F32" s="5">
        <f>'[3]Total UG Enrolment by HEI'!$G30</f>
        <v>477</v>
      </c>
    </row>
    <row r="33" spans="1:6" x14ac:dyDescent="0.25">
      <c r="A33" t="s">
        <v>20</v>
      </c>
      <c r="B33" s="2">
        <v>338.14</v>
      </c>
      <c r="C33" s="4">
        <f>VLOOKUP(A33,'[1]Total UG Enrolment by HEI'!$A:$G,7,FALSE)</f>
        <v>378.16999999999996</v>
      </c>
      <c r="D33" s="4">
        <f>VLOOKUP(A33,'[2]Total UG Enrolment by HEI'!$A:$G,7,FALSE)</f>
        <v>367.14</v>
      </c>
      <c r="E33" s="5">
        <v>363.78</v>
      </c>
      <c r="F33" s="5">
        <f>'[3]Total UG Enrolment by HEI'!$G31</f>
        <v>456.10999999999996</v>
      </c>
    </row>
    <row r="34" spans="1:6" x14ac:dyDescent="0.25">
      <c r="A34" s="3" t="s">
        <v>32</v>
      </c>
      <c r="B34" s="2">
        <v>302.77999999999997</v>
      </c>
      <c r="C34" s="4">
        <f>VLOOKUP(A34,'[1]Total UG Enrolment by HEI'!$A:$G,7,FALSE)</f>
        <v>315.07499999999999</v>
      </c>
      <c r="D34" s="4">
        <f>VLOOKUP(A34,'[2]Total UG Enrolment by HEI'!$A:$G,7,FALSE)</f>
        <v>430.72500000000002</v>
      </c>
      <c r="E34" s="5">
        <v>336.8</v>
      </c>
      <c r="F34" s="5">
        <f>'[3]Total UG Enrolment by HEI'!$G32</f>
        <v>385.07499999999999</v>
      </c>
    </row>
    <row r="35" spans="1:6" x14ac:dyDescent="0.25">
      <c r="A35" s="3" t="s">
        <v>33</v>
      </c>
      <c r="B35" s="2">
        <v>88</v>
      </c>
      <c r="C35" s="4">
        <f>VLOOKUP(A35,'[1]Total UG Enrolment by HEI'!$A:$G,7,FALSE)</f>
        <v>94</v>
      </c>
      <c r="D35" s="4">
        <f>VLOOKUP(A35,'[2]Total UG Enrolment by HEI'!$A:$G,7,FALSE)</f>
        <v>42</v>
      </c>
      <c r="E35" s="15" t="s">
        <v>72</v>
      </c>
      <c r="F35" s="5">
        <f>'[3]Total UG Enrolment by HEI'!$G33</f>
        <v>31.900000000000002</v>
      </c>
    </row>
    <row r="36" spans="1:6" x14ac:dyDescent="0.25">
      <c r="A36" s="3" t="s">
        <v>34</v>
      </c>
      <c r="B36" s="2">
        <v>88.038499999999999</v>
      </c>
      <c r="C36" s="4">
        <f>VLOOKUP(A36,'[1]Total UG Enrolment by HEI'!$A:$G,7,FALSE)</f>
        <v>93.918499999999995</v>
      </c>
      <c r="D36" s="4">
        <f>VLOOKUP(A36,'[2]Total UG Enrolment by HEI'!$A:$G,7,FALSE)</f>
        <v>104.18</v>
      </c>
      <c r="E36" s="5">
        <v>103.81</v>
      </c>
      <c r="F36" s="5">
        <f>'[3]Total UG Enrolment by HEI'!$G34</f>
        <v>107.98</v>
      </c>
    </row>
    <row r="37" spans="1:6" x14ac:dyDescent="0.25">
      <c r="A37" s="3" t="s">
        <v>35</v>
      </c>
      <c r="B37" s="2">
        <v>684.90000000000009</v>
      </c>
      <c r="C37" s="4">
        <f>VLOOKUP(A37,'[1]Total UG Enrolment by HEI'!$A:$G,7,FALSE)</f>
        <v>717.2</v>
      </c>
      <c r="D37" s="4">
        <f>VLOOKUP(A37,'[2]Total UG Enrolment by HEI'!$A:$G,7,FALSE)</f>
        <v>751.3</v>
      </c>
      <c r="E37" s="5">
        <v>827.1</v>
      </c>
      <c r="F37" s="5">
        <f>'[3]Total UG Enrolment by HEI'!$G35</f>
        <v>924.90000000000009</v>
      </c>
    </row>
    <row r="38" spans="1:6" x14ac:dyDescent="0.25">
      <c r="A38" s="3" t="s">
        <v>36</v>
      </c>
      <c r="B38" s="2">
        <v>50</v>
      </c>
      <c r="C38" s="4">
        <f>VLOOKUP(A38,'[1]Total UG Enrolment by HEI'!$A:$G,7,FALSE)</f>
        <v>47</v>
      </c>
      <c r="D38" s="4">
        <f>VLOOKUP(A38,'[2]Total UG Enrolment by HEI'!$A:$G,7,FALSE)</f>
        <v>45</v>
      </c>
      <c r="E38" s="5">
        <v>57</v>
      </c>
      <c r="F38" s="5">
        <f>'[3]Total UG Enrolment by HEI'!$G36</f>
        <v>67</v>
      </c>
    </row>
    <row r="39" spans="1:6" x14ac:dyDescent="0.25">
      <c r="A39" s="3" t="s">
        <v>37</v>
      </c>
      <c r="B39" s="2">
        <v>222.78499999999997</v>
      </c>
      <c r="C39" s="4">
        <f>VLOOKUP(A39,'[1]Total UG Enrolment by HEI'!$A:$G,7,FALSE)</f>
        <v>257.56</v>
      </c>
      <c r="D39" s="4">
        <f>VLOOKUP(A39,'[2]Total UG Enrolment by HEI'!$A:$G,7,FALSE)</f>
        <v>243.38</v>
      </c>
      <c r="E39" s="5">
        <v>181.69</v>
      </c>
      <c r="F39" s="5">
        <f>'[3]Total UG Enrolment by HEI'!$G37</f>
        <v>167.60499999999999</v>
      </c>
    </row>
    <row r="40" spans="1:6" x14ac:dyDescent="0.25">
      <c r="A40" s="3" t="s">
        <v>38</v>
      </c>
      <c r="B40" s="2">
        <v>243.29999999999995</v>
      </c>
      <c r="C40" s="4">
        <f>VLOOKUP(A40,'[1]Total UG Enrolment by HEI'!$A:$G,7,FALSE)</f>
        <v>245.79999999999995</v>
      </c>
      <c r="D40" s="4">
        <f>VLOOKUP(A40,'[2]Total UG Enrolment by HEI'!$A:$G,7,FALSE)</f>
        <v>332.01</v>
      </c>
      <c r="E40" s="5">
        <v>236.70999999999901</v>
      </c>
      <c r="F40" s="5">
        <f>'[3]Total UG Enrolment by HEI'!$G38</f>
        <v>139.41</v>
      </c>
    </row>
    <row r="41" spans="1:6" x14ac:dyDescent="0.25">
      <c r="A41" s="3" t="s">
        <v>39</v>
      </c>
      <c r="B41" s="2">
        <v>1815.2000000000003</v>
      </c>
      <c r="C41" s="4">
        <f>VLOOKUP(A41,'[1]Total UG Enrolment by HEI'!$A:$G,7,FALSE)</f>
        <v>1930.8000000000002</v>
      </c>
      <c r="D41" s="4">
        <f>VLOOKUP(A41,'[2]Total UG Enrolment by HEI'!$A:$G,7,FALSE)</f>
        <v>2121.6</v>
      </c>
      <c r="E41" s="5">
        <v>2248.9</v>
      </c>
      <c r="F41" s="5">
        <f>'[3]Total UG Enrolment by HEI'!$G39</f>
        <v>2740.5</v>
      </c>
    </row>
    <row r="42" spans="1:6" x14ac:dyDescent="0.25">
      <c r="A42" s="3" t="s">
        <v>40</v>
      </c>
      <c r="B42" s="2">
        <v>381.58</v>
      </c>
      <c r="C42" s="4">
        <f>VLOOKUP(A42,'[1]Total UG Enrolment by HEI'!$A:$G,7,FALSE)</f>
        <v>406.46999999999991</v>
      </c>
      <c r="D42" s="4">
        <f>VLOOKUP(A42,'[2]Total UG Enrolment by HEI'!$A:$G,7,FALSE)</f>
        <v>405.05999999999995</v>
      </c>
      <c r="E42" s="5">
        <v>406.99</v>
      </c>
      <c r="F42" s="5">
        <f>'[3]Total UG Enrolment by HEI'!$G40</f>
        <v>332.01</v>
      </c>
    </row>
    <row r="43" spans="1:6" x14ac:dyDescent="0.25">
      <c r="A43" s="3" t="s">
        <v>41</v>
      </c>
      <c r="B43" s="2">
        <v>1698.4286000000002</v>
      </c>
      <c r="C43" s="4">
        <f>VLOOKUP(A43,'[1]Total UG Enrolment by HEI'!$A:$G,7,FALSE)</f>
        <v>1817.95</v>
      </c>
      <c r="D43" s="4">
        <f>VLOOKUP(A43,'[2]Total UG Enrolment by HEI'!$A:$G,7,FALSE)</f>
        <v>1953.2260000000001</v>
      </c>
      <c r="E43" s="5">
        <v>2097</v>
      </c>
      <c r="F43" s="5">
        <f>'[3]Total UG Enrolment by HEI'!$G41</f>
        <v>2024</v>
      </c>
    </row>
    <row r="44" spans="1:6" x14ac:dyDescent="0.25">
      <c r="A44" t="s">
        <v>21</v>
      </c>
      <c r="B44" s="2">
        <v>515.20000000000005</v>
      </c>
      <c r="C44" s="4">
        <f>VLOOKUP(A44,'[1]Total UG Enrolment by HEI'!$A:$G,7,FALSE)</f>
        <v>520.20000000000005</v>
      </c>
      <c r="D44" s="4">
        <f>VLOOKUP(A44,'[2]Total UG Enrolment by HEI'!$A:$G,7,FALSE)</f>
        <v>342.70000000000005</v>
      </c>
      <c r="E44" s="5">
        <v>218</v>
      </c>
      <c r="F44" s="5">
        <f>'[3]Total UG Enrolment by HEI'!$G42</f>
        <v>712</v>
      </c>
    </row>
    <row r="45" spans="1:6" x14ac:dyDescent="0.25">
      <c r="A45" s="3" t="s">
        <v>42</v>
      </c>
      <c r="B45" s="2">
        <v>300.06</v>
      </c>
      <c r="C45" s="4">
        <f>VLOOKUP(A45,'[1]Total UG Enrolment by HEI'!$A:$G,7,FALSE)</f>
        <v>249.81</v>
      </c>
      <c r="D45" s="4">
        <f>VLOOKUP(A45,'[2]Total UG Enrolment by HEI'!$A:$G,7,FALSE)</f>
        <v>271.32000000000005</v>
      </c>
      <c r="E45" s="5">
        <v>365.14</v>
      </c>
      <c r="F45" s="5">
        <f>'[3]Total UG Enrolment by HEI'!$G43</f>
        <v>261</v>
      </c>
    </row>
    <row r="46" spans="1:6" x14ac:dyDescent="0.25">
      <c r="A46" s="3" t="s">
        <v>44</v>
      </c>
      <c r="B46" s="2">
        <v>255.77000000000004</v>
      </c>
      <c r="C46" s="4">
        <f>VLOOKUP(A46,'[1]Total UG Enrolment by HEI'!$A:$G,7,FALSE)</f>
        <v>188.59999999999997</v>
      </c>
      <c r="D46" s="4">
        <f>VLOOKUP(A46,'[2]Total UG Enrolment by HEI'!$A:$G,7,FALSE)</f>
        <v>199.53999999999996</v>
      </c>
      <c r="E46" s="5">
        <v>207.19</v>
      </c>
      <c r="F46" s="5">
        <f>'[3]Total UG Enrolment by HEI'!$G44</f>
        <v>345</v>
      </c>
    </row>
    <row r="47" spans="1:6" x14ac:dyDescent="0.25">
      <c r="A47" t="s">
        <v>45</v>
      </c>
      <c r="B47" s="2">
        <f>SUM(B2:B46)</f>
        <v>19530.700100000002</v>
      </c>
      <c r="C47" s="2">
        <f>SUM(C2:C46)</f>
        <v>20581.096500000003</v>
      </c>
      <c r="D47" s="2">
        <f>SUM(D2:D46)</f>
        <v>21824.255999999994</v>
      </c>
      <c r="E47" s="5">
        <v>21443</v>
      </c>
      <c r="F47" s="5">
        <f>SUM(F2:F46)</f>
        <v>24591.433700000001</v>
      </c>
    </row>
    <row r="48" spans="1:6" x14ac:dyDescent="0.25">
      <c r="A48" t="s">
        <v>75</v>
      </c>
      <c r="E48" t="s">
        <v>65</v>
      </c>
    </row>
  </sheetData>
  <sortState xmlns:xlrd2="http://schemas.microsoft.com/office/spreadsheetml/2017/richdata2" ref="A2:A46">
    <sortCondition ref="A2:A46"/>
  </sortState>
  <conditionalFormatting sqref="A5">
    <cfRule type="duplicateValues" dxfId="18" priority="13"/>
  </conditionalFormatting>
  <conditionalFormatting sqref="A8">
    <cfRule type="duplicateValues" dxfId="17" priority="12"/>
  </conditionalFormatting>
  <conditionalFormatting sqref="A14">
    <cfRule type="duplicateValues" dxfId="16" priority="21"/>
  </conditionalFormatting>
  <conditionalFormatting sqref="A15">
    <cfRule type="duplicateValues" dxfId="15" priority="17"/>
  </conditionalFormatting>
  <conditionalFormatting sqref="A16">
    <cfRule type="duplicateValues" dxfId="14" priority="10"/>
  </conditionalFormatting>
  <conditionalFormatting sqref="A19">
    <cfRule type="duplicateValues" dxfId="13" priority="1"/>
  </conditionalFormatting>
  <conditionalFormatting sqref="A22">
    <cfRule type="duplicateValues" dxfId="12" priority="5"/>
  </conditionalFormatting>
  <conditionalFormatting sqref="A26">
    <cfRule type="duplicateValues" dxfId="11" priority="18"/>
  </conditionalFormatting>
  <conditionalFormatting sqref="A28">
    <cfRule type="duplicateValues" dxfId="10" priority="9"/>
  </conditionalFormatting>
  <conditionalFormatting sqref="A29:A30">
    <cfRule type="duplicateValues" dxfId="9" priority="8"/>
  </conditionalFormatting>
  <conditionalFormatting sqref="A33">
    <cfRule type="duplicateValues" dxfId="8" priority="19"/>
  </conditionalFormatting>
  <conditionalFormatting sqref="A44">
    <cfRule type="duplicateValues" dxfId="7" priority="6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B48"/>
  <sheetViews>
    <sheetView topLeftCell="C10" zoomScale="85" zoomScaleNormal="85" workbookViewId="0"/>
  </sheetViews>
  <sheetFormatPr defaultColWidth="12.140625" defaultRowHeight="15" x14ac:dyDescent="0.25"/>
  <cols>
    <col min="1" max="1" width="98.140625" bestFit="1" customWidth="1"/>
    <col min="2" max="2" width="12" bestFit="1" customWidth="1"/>
    <col min="3" max="3" width="10.140625" bestFit="1" customWidth="1"/>
    <col min="4" max="4" width="7.7109375" bestFit="1" customWidth="1"/>
    <col min="5" max="5" width="10.5703125" bestFit="1" customWidth="1"/>
    <col min="6" max="6" width="10" bestFit="1" customWidth="1"/>
    <col min="7" max="7" width="20.5703125" bestFit="1" customWidth="1"/>
    <col min="8" max="8" width="14.5703125" bestFit="1" customWidth="1"/>
    <col min="9" max="9" width="11.5703125" bestFit="1" customWidth="1"/>
    <col min="10" max="10" width="26.7109375" bestFit="1" customWidth="1"/>
    <col min="11" max="11" width="24.5703125" bestFit="1" customWidth="1"/>
    <col min="12" max="12" width="12.42578125" bestFit="1" customWidth="1"/>
    <col min="13" max="13" width="17.140625" bestFit="1" customWidth="1"/>
    <col min="14" max="15" width="9.7109375" bestFit="1" customWidth="1"/>
    <col min="16" max="16" width="15.42578125" customWidth="1"/>
  </cols>
  <sheetData>
    <row r="1" spans="1:19" x14ac:dyDescent="0.25">
      <c r="A1" s="3" t="s">
        <v>46</v>
      </c>
      <c r="B1" s="2" t="s">
        <v>47</v>
      </c>
      <c r="C1" s="2" t="s">
        <v>48</v>
      </c>
      <c r="D1" s="2" t="s">
        <v>49</v>
      </c>
      <c r="E1" s="2" t="s">
        <v>50</v>
      </c>
      <c r="F1" s="2" t="s">
        <v>51</v>
      </c>
      <c r="G1" s="2" t="s">
        <v>52</v>
      </c>
      <c r="H1" s="2" t="s">
        <v>53</v>
      </c>
      <c r="I1" s="2" t="s">
        <v>54</v>
      </c>
      <c r="J1" s="2" t="s">
        <v>55</v>
      </c>
      <c r="K1" s="2" t="s">
        <v>56</v>
      </c>
      <c r="L1" s="2" t="s">
        <v>57</v>
      </c>
      <c r="M1" s="2" t="s">
        <v>58</v>
      </c>
      <c r="N1" s="2" t="s">
        <v>60</v>
      </c>
      <c r="O1" s="2" t="s">
        <v>59</v>
      </c>
      <c r="P1" s="2" t="s">
        <v>61</v>
      </c>
      <c r="Q1" s="2" t="s">
        <v>62</v>
      </c>
      <c r="S1" s="2"/>
    </row>
    <row r="2" spans="1:19" x14ac:dyDescent="0.25">
      <c r="A2" s="2" t="s">
        <v>1</v>
      </c>
      <c r="B2" s="2">
        <f>'[3]Total UG Enrol by HEI&amp;Disc'!B2</f>
        <v>0</v>
      </c>
      <c r="C2" s="2">
        <f>'[3]Total UG Enrol by HEI&amp;Disc'!C2</f>
        <v>0</v>
      </c>
      <c r="D2" s="2">
        <f>'[3]Total UG Enrol by HEI&amp;Disc'!D2</f>
        <v>130</v>
      </c>
      <c r="E2" s="2">
        <f>'[3]Total UG Enrol by HEI&amp;Disc'!E2</f>
        <v>0</v>
      </c>
      <c r="F2" s="2">
        <f>'[3]Total UG Enrol by HEI&amp;Disc'!F2</f>
        <v>95</v>
      </c>
      <c r="G2" s="2">
        <f>'[3]Total UG Enrol by HEI&amp;Disc'!G2</f>
        <v>0</v>
      </c>
      <c r="H2" s="2">
        <f>'[3]Total UG Enrol by HEI&amp;Disc'!H2</f>
        <v>0</v>
      </c>
      <c r="I2" s="2">
        <f>'[3]Total UG Enrol by HEI&amp;Disc'!I2</f>
        <v>0</v>
      </c>
      <c r="J2" s="2">
        <f>'[3]Total UG Enrol by HEI&amp;Disc'!J2</f>
        <v>0</v>
      </c>
      <c r="K2" s="2">
        <f>'[3]Total UG Enrol by HEI&amp;Disc'!K2</f>
        <v>0</v>
      </c>
      <c r="L2" s="2">
        <f>'[3]Total UG Enrol by HEI&amp;Disc'!L2</f>
        <v>145</v>
      </c>
      <c r="M2" s="2">
        <f>'[3]Total UG Enrol by HEI&amp;Disc'!M2</f>
        <v>37</v>
      </c>
      <c r="N2" s="2">
        <f>'[3]Total UG Enrol by HEI&amp;Disc'!N2</f>
        <v>0</v>
      </c>
      <c r="O2" s="2">
        <f>'[3]Total UG Enrol by HEI&amp;Disc'!O2</f>
        <v>0</v>
      </c>
      <c r="P2" s="2">
        <f>'[3]Total UG Enrol by HEI&amp;Disc'!P2</f>
        <v>0</v>
      </c>
      <c r="Q2" s="2">
        <f>SUM(B2:P2)</f>
        <v>407</v>
      </c>
    </row>
    <row r="3" spans="1:19" x14ac:dyDescent="0.25">
      <c r="A3" s="2" t="s">
        <v>2</v>
      </c>
      <c r="B3" s="2">
        <f>'[3]Total UG Enrol by HEI&amp;Disc'!B3</f>
        <v>48.900000000000006</v>
      </c>
      <c r="C3" s="2">
        <f>'[3]Total UG Enrol by HEI&amp;Disc'!C3</f>
        <v>0</v>
      </c>
      <c r="D3" s="2">
        <f>'[3]Total UG Enrol by HEI&amp;Disc'!D3</f>
        <v>226.59</v>
      </c>
      <c r="E3" s="2">
        <f>'[3]Total UG Enrol by HEI&amp;Disc'!E3</f>
        <v>169.42</v>
      </c>
      <c r="F3" s="2">
        <f>'[3]Total UG Enrol by HEI&amp;Disc'!F3</f>
        <v>218.55</v>
      </c>
      <c r="G3" s="2">
        <f>'[3]Total UG Enrol by HEI&amp;Disc'!G3</f>
        <v>20.25</v>
      </c>
      <c r="H3" s="2">
        <f>'[3]Total UG Enrol by HEI&amp;Disc'!H3</f>
        <v>83.99</v>
      </c>
      <c r="I3" s="2">
        <f>'[3]Total UG Enrol by HEI&amp;Disc'!I3</f>
        <v>0</v>
      </c>
      <c r="J3" s="2">
        <f>'[3]Total UG Enrol by HEI&amp;Disc'!J3</f>
        <v>0</v>
      </c>
      <c r="K3" s="2">
        <f>'[3]Total UG Enrol by HEI&amp;Disc'!K3</f>
        <v>0</v>
      </c>
      <c r="L3" s="2">
        <f>'[3]Total UG Enrol by HEI&amp;Disc'!L3</f>
        <v>130.94</v>
      </c>
      <c r="M3" s="2">
        <f>'[3]Total UG Enrol by HEI&amp;Disc'!M3</f>
        <v>0</v>
      </c>
      <c r="N3" s="2">
        <f>'[3]Total UG Enrol by HEI&amp;Disc'!N3</f>
        <v>263.21999999999997</v>
      </c>
      <c r="O3" s="2">
        <f>'[3]Total UG Enrol by HEI&amp;Disc'!O3</f>
        <v>245.57999999999998</v>
      </c>
      <c r="P3" s="2">
        <f>'[3]Total UG Enrol by HEI&amp;Disc'!P3</f>
        <v>0</v>
      </c>
      <c r="Q3" s="2">
        <f t="shared" ref="Q3:Q46" si="0">SUM(B3:P3)</f>
        <v>1407.44</v>
      </c>
    </row>
    <row r="4" spans="1:19" x14ac:dyDescent="0.25">
      <c r="A4" s="2" t="s">
        <v>3</v>
      </c>
      <c r="B4" s="2">
        <f>'[3]Total UG Enrol by HEI&amp;Disc'!B4</f>
        <v>0</v>
      </c>
      <c r="C4" s="2">
        <f>'[3]Total UG Enrol by HEI&amp;Disc'!C4</f>
        <v>0</v>
      </c>
      <c r="D4" s="2">
        <f>'[3]Total UG Enrol by HEI&amp;Disc'!D4</f>
        <v>662</v>
      </c>
      <c r="E4" s="2">
        <f>'[3]Total UG Enrol by HEI&amp;Disc'!E4</f>
        <v>863</v>
      </c>
      <c r="F4" s="2">
        <f>'[3]Total UG Enrol by HEI&amp;Disc'!F4</f>
        <v>419</v>
      </c>
      <c r="G4" s="2">
        <f>'[3]Total UG Enrol by HEI&amp;Disc'!G4</f>
        <v>0</v>
      </c>
      <c r="H4" s="2">
        <f>'[3]Total UG Enrol by HEI&amp;Disc'!H4</f>
        <v>0</v>
      </c>
      <c r="I4" s="2">
        <f>'[3]Total UG Enrol by HEI&amp;Disc'!I4</f>
        <v>0</v>
      </c>
      <c r="J4" s="2">
        <f>'[3]Total UG Enrol by HEI&amp;Disc'!J4</f>
        <v>335</v>
      </c>
      <c r="K4" s="2">
        <f>'[3]Total UG Enrol by HEI&amp;Disc'!K4</f>
        <v>0</v>
      </c>
      <c r="L4" s="2">
        <f>'[3]Total UG Enrol by HEI&amp;Disc'!L4</f>
        <v>1145</v>
      </c>
      <c r="M4" s="2">
        <f>'[3]Total UG Enrol by HEI&amp;Disc'!M4</f>
        <v>0</v>
      </c>
      <c r="N4" s="2">
        <f>'[3]Total UG Enrol by HEI&amp;Disc'!N4</f>
        <v>380</v>
      </c>
      <c r="O4" s="2">
        <f>'[3]Total UG Enrol by HEI&amp;Disc'!O4</f>
        <v>1112</v>
      </c>
      <c r="P4" s="2">
        <f>'[3]Total UG Enrol by HEI&amp;Disc'!P4</f>
        <v>0</v>
      </c>
      <c r="Q4" s="2">
        <f t="shared" si="0"/>
        <v>4916</v>
      </c>
    </row>
    <row r="5" spans="1:19" x14ac:dyDescent="0.25">
      <c r="A5" s="2" t="s">
        <v>4</v>
      </c>
      <c r="B5" s="2">
        <f>'[3]Total UG Enrol by HEI&amp;Disc'!B5</f>
        <v>0</v>
      </c>
      <c r="C5" s="2">
        <f>'[3]Total UG Enrol by HEI&amp;Disc'!C5</f>
        <v>0</v>
      </c>
      <c r="D5" s="2">
        <f>'[3]Total UG Enrol by HEI&amp;Disc'!D5</f>
        <v>27</v>
      </c>
      <c r="E5" s="2">
        <f>'[3]Total UG Enrol by HEI&amp;Disc'!E5</f>
        <v>0</v>
      </c>
      <c r="F5" s="2">
        <f>'[3]Total UG Enrol by HEI&amp;Disc'!F5</f>
        <v>46</v>
      </c>
      <c r="G5" s="2">
        <f>'[3]Total UG Enrol by HEI&amp;Disc'!G5</f>
        <v>0</v>
      </c>
      <c r="H5" s="2">
        <f>'[3]Total UG Enrol by HEI&amp;Disc'!H5</f>
        <v>0</v>
      </c>
      <c r="I5" s="2">
        <f>'[3]Total UG Enrol by HEI&amp;Disc'!I5</f>
        <v>0</v>
      </c>
      <c r="J5" s="2">
        <f>'[3]Total UG Enrol by HEI&amp;Disc'!J5</f>
        <v>0</v>
      </c>
      <c r="K5" s="2">
        <f>'[3]Total UG Enrol by HEI&amp;Disc'!K5</f>
        <v>0</v>
      </c>
      <c r="L5" s="2">
        <f>'[3]Total UG Enrol by HEI&amp;Disc'!L5</f>
        <v>131</v>
      </c>
      <c r="M5" s="2">
        <f>'[3]Total UG Enrol by HEI&amp;Disc'!M5</f>
        <v>0</v>
      </c>
      <c r="N5" s="2">
        <f>'[3]Total UG Enrol by HEI&amp;Disc'!N5</f>
        <v>0</v>
      </c>
      <c r="O5" s="2">
        <f>'[3]Total UG Enrol by HEI&amp;Disc'!O5</f>
        <v>79</v>
      </c>
      <c r="P5" s="2">
        <f>'[3]Total UG Enrol by HEI&amp;Disc'!P5</f>
        <v>0</v>
      </c>
      <c r="Q5" s="2">
        <f t="shared" si="0"/>
        <v>283</v>
      </c>
    </row>
    <row r="6" spans="1:19" x14ac:dyDescent="0.25">
      <c r="A6" s="2" t="s">
        <v>5</v>
      </c>
      <c r="B6" s="2">
        <f>'[3]Total UG Enrol by HEI&amp;Disc'!B6</f>
        <v>0</v>
      </c>
      <c r="C6" s="2">
        <f>'[3]Total UG Enrol by HEI&amp;Disc'!C6</f>
        <v>106.55000000000001</v>
      </c>
      <c r="D6" s="2">
        <f>'[3]Total UG Enrol by HEI&amp;Disc'!D6</f>
        <v>162.64000000000001</v>
      </c>
      <c r="E6" s="2">
        <f>'[3]Total UG Enrol by HEI&amp;Disc'!E6</f>
        <v>0</v>
      </c>
      <c r="F6" s="2">
        <f>'[3]Total UG Enrol by HEI&amp;Disc'!F6</f>
        <v>229.36</v>
      </c>
      <c r="G6" s="2">
        <f>'[3]Total UG Enrol by HEI&amp;Disc'!G6</f>
        <v>0</v>
      </c>
      <c r="H6" s="2">
        <f>'[3]Total UG Enrol by HEI&amp;Disc'!H6</f>
        <v>56.980000000000004</v>
      </c>
      <c r="I6" s="2">
        <f>'[3]Total UG Enrol by HEI&amp;Disc'!I6</f>
        <v>0</v>
      </c>
      <c r="J6" s="2">
        <f>'[3]Total UG Enrol by HEI&amp;Disc'!J6</f>
        <v>127.28</v>
      </c>
      <c r="K6" s="2">
        <f>'[3]Total UG Enrol by HEI&amp;Disc'!K6</f>
        <v>0</v>
      </c>
      <c r="L6" s="2">
        <f>'[3]Total UG Enrol by HEI&amp;Disc'!L6</f>
        <v>249.81</v>
      </c>
      <c r="M6" s="2">
        <f>'[3]Total UG Enrol by HEI&amp;Disc'!M6</f>
        <v>4.09</v>
      </c>
      <c r="N6" s="2">
        <f>'[3]Total UG Enrol by HEI&amp;Disc'!N6</f>
        <v>0</v>
      </c>
      <c r="O6" s="2">
        <f>'[3]Total UG Enrol by HEI&amp;Disc'!O6</f>
        <v>0</v>
      </c>
      <c r="P6" s="2">
        <f>'[3]Total UG Enrol by HEI&amp;Disc'!P6</f>
        <v>782.29</v>
      </c>
      <c r="Q6" s="2">
        <f t="shared" si="0"/>
        <v>1719</v>
      </c>
    </row>
    <row r="7" spans="1:19" x14ac:dyDescent="0.25">
      <c r="A7" s="2" t="s">
        <v>6</v>
      </c>
      <c r="B7" s="2">
        <f>'[3]Total UG Enrol by HEI&amp;Disc'!B7</f>
        <v>0</v>
      </c>
      <c r="C7" s="2">
        <f>'[3]Total UG Enrol by HEI&amp;Disc'!C7</f>
        <v>0</v>
      </c>
      <c r="D7" s="2">
        <f>'[3]Total UG Enrol by HEI&amp;Disc'!D7</f>
        <v>897</v>
      </c>
      <c r="E7" s="2">
        <f>'[3]Total UG Enrol by HEI&amp;Disc'!E7</f>
        <v>0</v>
      </c>
      <c r="F7" s="2">
        <f>'[3]Total UG Enrol by HEI&amp;Disc'!F7</f>
        <v>1076</v>
      </c>
      <c r="G7" s="2">
        <f>'[3]Total UG Enrol by HEI&amp;Disc'!G7</f>
        <v>0</v>
      </c>
      <c r="H7" s="2">
        <f>'[3]Total UG Enrol by HEI&amp;Disc'!H7</f>
        <v>0</v>
      </c>
      <c r="I7" s="2">
        <f>'[3]Total UG Enrol by HEI&amp;Disc'!I7</f>
        <v>0</v>
      </c>
      <c r="J7" s="2">
        <f>'[3]Total UG Enrol by HEI&amp;Disc'!J7</f>
        <v>607.5</v>
      </c>
      <c r="K7" s="2">
        <f>'[3]Total UG Enrol by HEI&amp;Disc'!K7</f>
        <v>0</v>
      </c>
      <c r="L7" s="2">
        <f>'[3]Total UG Enrol by HEI&amp;Disc'!L7</f>
        <v>1064</v>
      </c>
      <c r="M7" s="2">
        <f>'[3]Total UG Enrol by HEI&amp;Disc'!M7</f>
        <v>0</v>
      </c>
      <c r="N7" s="2">
        <f>'[3]Total UG Enrol by HEI&amp;Disc'!N7</f>
        <v>0</v>
      </c>
      <c r="O7" s="2">
        <f>'[3]Total UG Enrol by HEI&amp;Disc'!O7</f>
        <v>1311</v>
      </c>
      <c r="P7" s="2">
        <f>'[3]Total UG Enrol by HEI&amp;Disc'!P7</f>
        <v>0</v>
      </c>
      <c r="Q7" s="2">
        <f t="shared" si="0"/>
        <v>4955.5</v>
      </c>
    </row>
    <row r="8" spans="1:19" x14ac:dyDescent="0.25">
      <c r="A8" s="2" t="s">
        <v>7</v>
      </c>
      <c r="B8" s="2">
        <f>'[3]Total UG Enrol by HEI&amp;Disc'!B8</f>
        <v>132.07</v>
      </c>
      <c r="C8" s="2">
        <f>'[3]Total UG Enrol by HEI&amp;Disc'!C8</f>
        <v>406.73</v>
      </c>
      <c r="D8" s="2">
        <f>'[3]Total UG Enrol by HEI&amp;Disc'!D8</f>
        <v>614.33000000000004</v>
      </c>
      <c r="E8" s="2">
        <f>'[3]Total UG Enrol by HEI&amp;Disc'!E8</f>
        <v>501.27</v>
      </c>
      <c r="F8" s="2">
        <f>'[3]Total UG Enrol by HEI&amp;Disc'!F8</f>
        <v>575.42999999999995</v>
      </c>
      <c r="G8" s="2">
        <f>'[3]Total UG Enrol by HEI&amp;Disc'!G8</f>
        <v>247.13</v>
      </c>
      <c r="H8" s="2">
        <f>'[3]Total UG Enrol by HEI&amp;Disc'!H8</f>
        <v>0</v>
      </c>
      <c r="I8" s="2">
        <f>'[3]Total UG Enrol by HEI&amp;Disc'!I8</f>
        <v>114</v>
      </c>
      <c r="J8" s="2">
        <f>'[3]Total UG Enrol by HEI&amp;Disc'!J8</f>
        <v>584.74</v>
      </c>
      <c r="K8" s="2">
        <f>'[3]Total UG Enrol by HEI&amp;Disc'!K8</f>
        <v>0</v>
      </c>
      <c r="L8" s="2">
        <f>'[3]Total UG Enrol by HEI&amp;Disc'!L8</f>
        <v>1183.3</v>
      </c>
      <c r="M8" s="2">
        <f>'[3]Total UG Enrol by HEI&amp;Disc'!M8</f>
        <v>101.16999999999999</v>
      </c>
      <c r="N8" s="2">
        <f>'[3]Total UG Enrol by HEI&amp;Disc'!N8</f>
        <v>234.44</v>
      </c>
      <c r="O8" s="2">
        <f>'[3]Total UG Enrol by HEI&amp;Disc'!O8</f>
        <v>1023.84</v>
      </c>
      <c r="P8" s="2">
        <f>'[3]Total UG Enrol by HEI&amp;Disc'!P8</f>
        <v>0</v>
      </c>
      <c r="Q8" s="2">
        <f t="shared" si="0"/>
        <v>5718.45</v>
      </c>
    </row>
    <row r="9" spans="1:19" x14ac:dyDescent="0.25">
      <c r="A9" s="2" t="s">
        <v>8</v>
      </c>
      <c r="B9" s="2">
        <f>'[3]Total UG Enrol by HEI&amp;Disc'!B9</f>
        <v>0</v>
      </c>
      <c r="C9" s="2">
        <f>'[3]Total UG Enrol by HEI&amp;Disc'!C9</f>
        <v>47.353999999999999</v>
      </c>
      <c r="D9" s="2">
        <f>'[3]Total UG Enrol by HEI&amp;Disc'!D9</f>
        <v>297.5129</v>
      </c>
      <c r="E9" s="2">
        <f>'[3]Total UG Enrol by HEI&amp;Disc'!E9</f>
        <v>0</v>
      </c>
      <c r="F9" s="2">
        <f>'[3]Total UG Enrol by HEI&amp;Disc'!F9</f>
        <v>189.38600000000002</v>
      </c>
      <c r="G9" s="2">
        <f>'[3]Total UG Enrol by HEI&amp;Disc'!G9</f>
        <v>0</v>
      </c>
      <c r="H9" s="2">
        <f>'[3]Total UG Enrol by HEI&amp;Disc'!H9</f>
        <v>0</v>
      </c>
      <c r="I9" s="2">
        <f>'[3]Total UG Enrol by HEI&amp;Disc'!I9</f>
        <v>0</v>
      </c>
      <c r="J9" s="2">
        <f>'[3]Total UG Enrol by HEI&amp;Disc'!J9</f>
        <v>0</v>
      </c>
      <c r="K9" s="2">
        <f>'[3]Total UG Enrol by HEI&amp;Disc'!K9</f>
        <v>0</v>
      </c>
      <c r="L9" s="2">
        <f>'[3]Total UG Enrol by HEI&amp;Disc'!L9</f>
        <v>224.59300000000002</v>
      </c>
      <c r="M9" s="2">
        <f>'[3]Total UG Enrol by HEI&amp;Disc'!M9</f>
        <v>0</v>
      </c>
      <c r="N9" s="2">
        <f>'[3]Total UG Enrol by HEI&amp;Disc'!N9</f>
        <v>0</v>
      </c>
      <c r="O9" s="2">
        <f>'[3]Total UG Enrol by HEI&amp;Disc'!O9</f>
        <v>61.558999999999997</v>
      </c>
      <c r="P9" s="2">
        <f>'[3]Total UG Enrol by HEI&amp;Disc'!P9</f>
        <v>0</v>
      </c>
      <c r="Q9" s="2">
        <f t="shared" si="0"/>
        <v>820.4049</v>
      </c>
    </row>
    <row r="10" spans="1:19" x14ac:dyDescent="0.25">
      <c r="A10" s="2" t="s">
        <v>9</v>
      </c>
      <c r="B10" s="2">
        <f>'[3]Total UG Enrol by HEI&amp;Disc'!B10</f>
        <v>0</v>
      </c>
      <c r="C10" s="2">
        <f>'[3]Total UG Enrol by HEI&amp;Disc'!C10</f>
        <v>33.200000000000003</v>
      </c>
      <c r="D10" s="2">
        <f>'[3]Total UG Enrol by HEI&amp;Disc'!D10</f>
        <v>0</v>
      </c>
      <c r="E10" s="2">
        <f>'[3]Total UG Enrol by HEI&amp;Disc'!E10</f>
        <v>0</v>
      </c>
      <c r="F10" s="2">
        <f>'[3]Total UG Enrol by HEI&amp;Disc'!F10</f>
        <v>0</v>
      </c>
      <c r="G10" s="2">
        <f>'[3]Total UG Enrol by HEI&amp;Disc'!G10</f>
        <v>0</v>
      </c>
      <c r="H10" s="2">
        <f>'[3]Total UG Enrol by HEI&amp;Disc'!H10</f>
        <v>0</v>
      </c>
      <c r="I10" s="2">
        <f>'[3]Total UG Enrol by HEI&amp;Disc'!I10</f>
        <v>0</v>
      </c>
      <c r="J10" s="2">
        <f>'[3]Total UG Enrol by HEI&amp;Disc'!J10</f>
        <v>0</v>
      </c>
      <c r="K10" s="2">
        <f>'[3]Total UG Enrol by HEI&amp;Disc'!K10</f>
        <v>0</v>
      </c>
      <c r="L10" s="2">
        <f>'[3]Total UG Enrol by HEI&amp;Disc'!L10</f>
        <v>119.5</v>
      </c>
      <c r="M10" s="2">
        <f>'[3]Total UG Enrol by HEI&amp;Disc'!M10</f>
        <v>67.849999999999994</v>
      </c>
      <c r="N10" s="2">
        <f>'[3]Total UG Enrol by HEI&amp;Disc'!N10</f>
        <v>0</v>
      </c>
      <c r="O10" s="2">
        <f>'[3]Total UG Enrol by HEI&amp;Disc'!O10</f>
        <v>0</v>
      </c>
      <c r="P10" s="2">
        <f>'[3]Total UG Enrol by HEI&amp;Disc'!P10</f>
        <v>0</v>
      </c>
      <c r="Q10" s="2">
        <f t="shared" si="0"/>
        <v>220.54999999999998</v>
      </c>
    </row>
    <row r="11" spans="1:19" x14ac:dyDescent="0.25">
      <c r="A11" s="2" t="s">
        <v>10</v>
      </c>
      <c r="B11" s="2">
        <f>'[3]Total UG Enrol by HEI&amp;Disc'!B11</f>
        <v>420.8</v>
      </c>
      <c r="C11" s="2">
        <f>'[3]Total UG Enrol by HEI&amp;Disc'!C11</f>
        <v>367.90000000000003</v>
      </c>
      <c r="D11" s="2">
        <f>'[3]Total UG Enrol by HEI&amp;Disc'!D11</f>
        <v>394.59999999999997</v>
      </c>
      <c r="E11" s="2">
        <f>'[3]Total UG Enrol by HEI&amp;Disc'!E11</f>
        <v>362.5</v>
      </c>
      <c r="F11" s="2">
        <f>'[3]Total UG Enrol by HEI&amp;Disc'!F11</f>
        <v>358.6</v>
      </c>
      <c r="G11" s="2">
        <f>'[3]Total UG Enrol by HEI&amp;Disc'!G11</f>
        <v>0</v>
      </c>
      <c r="H11" s="2">
        <f>'[3]Total UG Enrol by HEI&amp;Disc'!H11</f>
        <v>0</v>
      </c>
      <c r="I11" s="2">
        <f>'[3]Total UG Enrol by HEI&amp;Disc'!I11</f>
        <v>0</v>
      </c>
      <c r="J11" s="2">
        <f>'[3]Total UG Enrol by HEI&amp;Disc'!J11</f>
        <v>0</v>
      </c>
      <c r="K11" s="2">
        <f>'[3]Total UG Enrol by HEI&amp;Disc'!K11</f>
        <v>213.60000000000002</v>
      </c>
      <c r="L11" s="2">
        <f>'[3]Total UG Enrol by HEI&amp;Disc'!L11</f>
        <v>658.2</v>
      </c>
      <c r="M11" s="2">
        <f>'[3]Total UG Enrol by HEI&amp;Disc'!M11</f>
        <v>89.3</v>
      </c>
      <c r="N11" s="2">
        <f>'[3]Total UG Enrol by HEI&amp;Disc'!N11</f>
        <v>0</v>
      </c>
      <c r="O11" s="2">
        <f>'[3]Total UG Enrol by HEI&amp;Disc'!O11</f>
        <v>339</v>
      </c>
      <c r="P11" s="2">
        <f>'[3]Total UG Enrol by HEI&amp;Disc'!P11</f>
        <v>0</v>
      </c>
      <c r="Q11" s="2">
        <f t="shared" si="0"/>
        <v>3204.5</v>
      </c>
    </row>
    <row r="12" spans="1:19" x14ac:dyDescent="0.25">
      <c r="A12" s="2" t="s">
        <v>11</v>
      </c>
      <c r="B12" s="2">
        <f>'[3]Total UG Enrol by HEI&amp;Disc'!B12</f>
        <v>61.980000000000004</v>
      </c>
      <c r="C12" s="2">
        <f>'[3]Total UG Enrol by HEI&amp;Disc'!C12</f>
        <v>225.35999999999999</v>
      </c>
      <c r="D12" s="2">
        <f>'[3]Total UG Enrol by HEI&amp;Disc'!D12</f>
        <v>393.88</v>
      </c>
      <c r="E12" s="2">
        <f>'[3]Total UG Enrol by HEI&amp;Disc'!E12</f>
        <v>370.74</v>
      </c>
      <c r="F12" s="2">
        <f>'[3]Total UG Enrol by HEI&amp;Disc'!F12</f>
        <v>555.9190000000001</v>
      </c>
      <c r="G12" s="2">
        <f>'[3]Total UG Enrol by HEI&amp;Disc'!G12</f>
        <v>224.876</v>
      </c>
      <c r="H12" s="2">
        <f>'[3]Total UG Enrol by HEI&amp;Disc'!H12</f>
        <v>0</v>
      </c>
      <c r="I12" s="2">
        <f>'[3]Total UG Enrol by HEI&amp;Disc'!I12</f>
        <v>0</v>
      </c>
      <c r="J12" s="2">
        <f>'[3]Total UG Enrol by HEI&amp;Disc'!J12</f>
        <v>0</v>
      </c>
      <c r="K12" s="2">
        <f>'[3]Total UG Enrol by HEI&amp;Disc'!K12</f>
        <v>148.52999999999997</v>
      </c>
      <c r="L12" s="2">
        <f>'[3]Total UG Enrol by HEI&amp;Disc'!L12</f>
        <v>889.79000000000008</v>
      </c>
      <c r="M12" s="2">
        <f>'[3]Total UG Enrol by HEI&amp;Disc'!M12</f>
        <v>0</v>
      </c>
      <c r="N12" s="2">
        <f>'[3]Total UG Enrol by HEI&amp;Disc'!N12</f>
        <v>0</v>
      </c>
      <c r="O12" s="2">
        <f>'[3]Total UG Enrol by HEI&amp;Disc'!O12</f>
        <v>457.16999999999996</v>
      </c>
      <c r="P12" s="2">
        <f>'[3]Total UG Enrol by HEI&amp;Disc'!P12</f>
        <v>1236.28</v>
      </c>
      <c r="Q12" s="2">
        <f t="shared" si="0"/>
        <v>4564.5250000000005</v>
      </c>
    </row>
    <row r="13" spans="1:19" x14ac:dyDescent="0.25">
      <c r="A13" s="2" t="s">
        <v>12</v>
      </c>
      <c r="B13" s="2">
        <f>'[3]Total UG Enrol by HEI&amp;Disc'!B13</f>
        <v>0</v>
      </c>
      <c r="C13" s="2">
        <f>'[3]Total UG Enrol by HEI&amp;Disc'!C13</f>
        <v>0</v>
      </c>
      <c r="D13" s="2">
        <f>'[3]Total UG Enrol by HEI&amp;Disc'!D13</f>
        <v>75.10199999999999</v>
      </c>
      <c r="E13" s="2">
        <f>'[3]Total UG Enrol by HEI&amp;Disc'!E13</f>
        <v>111.42999999999999</v>
      </c>
      <c r="F13" s="2">
        <f>'[3]Total UG Enrol by HEI&amp;Disc'!F13</f>
        <v>71.66</v>
      </c>
      <c r="G13" s="2">
        <f>'[3]Total UG Enrol by HEI&amp;Disc'!G13</f>
        <v>0</v>
      </c>
      <c r="H13" s="2">
        <f>'[3]Total UG Enrol by HEI&amp;Disc'!H13</f>
        <v>0</v>
      </c>
      <c r="I13" s="2">
        <f>'[3]Total UG Enrol by HEI&amp;Disc'!I13</f>
        <v>0</v>
      </c>
      <c r="J13" s="2">
        <f>'[3]Total UG Enrol by HEI&amp;Disc'!J13</f>
        <v>0</v>
      </c>
      <c r="K13" s="2">
        <f>'[3]Total UG Enrol by HEI&amp;Disc'!K13</f>
        <v>0</v>
      </c>
      <c r="L13" s="2">
        <f>'[3]Total UG Enrol by HEI&amp;Disc'!L13</f>
        <v>231.23400000000001</v>
      </c>
      <c r="M13" s="2">
        <f>'[3]Total UG Enrol by HEI&amp;Disc'!M13</f>
        <v>0</v>
      </c>
      <c r="N13" s="2">
        <f>'[3]Total UG Enrol by HEI&amp;Disc'!N13</f>
        <v>68.430000000000007</v>
      </c>
      <c r="O13" s="2">
        <f>'[3]Total UG Enrol by HEI&amp;Disc'!O13</f>
        <v>0</v>
      </c>
      <c r="P13" s="2">
        <f>'[3]Total UG Enrol by HEI&amp;Disc'!P13</f>
        <v>0</v>
      </c>
      <c r="Q13" s="2">
        <f t="shared" si="0"/>
        <v>557.85599999999999</v>
      </c>
    </row>
    <row r="14" spans="1:19" x14ac:dyDescent="0.25">
      <c r="A14" s="2" t="s">
        <v>13</v>
      </c>
      <c r="B14" s="2">
        <f>'[3]Total UG Enrol by HEI&amp;Disc'!B14</f>
        <v>0</v>
      </c>
      <c r="C14" s="2">
        <f>'[3]Total UG Enrol by HEI&amp;Disc'!C14</f>
        <v>231.5</v>
      </c>
      <c r="D14" s="2">
        <f>'[3]Total UG Enrol by HEI&amp;Disc'!D14</f>
        <v>349</v>
      </c>
      <c r="E14" s="2">
        <f>'[3]Total UG Enrol by HEI&amp;Disc'!E14</f>
        <v>528</v>
      </c>
      <c r="F14" s="2">
        <f>'[3]Total UG Enrol by HEI&amp;Disc'!F14</f>
        <v>242</v>
      </c>
      <c r="G14" s="2">
        <f>'[3]Total UG Enrol by HEI&amp;Disc'!G14</f>
        <v>183</v>
      </c>
      <c r="H14" s="2">
        <f>'[3]Total UG Enrol by HEI&amp;Disc'!H14</f>
        <v>0</v>
      </c>
      <c r="I14" s="2">
        <f>'[3]Total UG Enrol by HEI&amp;Disc'!I14</f>
        <v>82</v>
      </c>
      <c r="J14" s="2">
        <f>'[3]Total UG Enrol by HEI&amp;Disc'!J14</f>
        <v>0</v>
      </c>
      <c r="K14" s="2">
        <f>'[3]Total UG Enrol by HEI&amp;Disc'!K14</f>
        <v>0</v>
      </c>
      <c r="L14" s="2">
        <f>'[3]Total UG Enrol by HEI&amp;Disc'!L14</f>
        <v>929</v>
      </c>
      <c r="M14" s="2">
        <f>'[3]Total UG Enrol by HEI&amp;Disc'!M14</f>
        <v>128</v>
      </c>
      <c r="N14" s="2">
        <f>'[3]Total UG Enrol by HEI&amp;Disc'!N14</f>
        <v>205.5</v>
      </c>
      <c r="O14" s="2">
        <f>'[3]Total UG Enrol by HEI&amp;Disc'!O14</f>
        <v>0</v>
      </c>
      <c r="P14" s="2">
        <f>'[3]Total UG Enrol by HEI&amp;Disc'!P14</f>
        <v>926.5</v>
      </c>
      <c r="Q14" s="2">
        <f t="shared" si="0"/>
        <v>3804.5</v>
      </c>
    </row>
    <row r="15" spans="1:19" x14ac:dyDescent="0.25">
      <c r="A15" s="2" t="s">
        <v>14</v>
      </c>
      <c r="B15" s="2">
        <f>'[3]Total UG Enrol by HEI&amp;Disc'!B15</f>
        <v>0</v>
      </c>
      <c r="C15" s="2">
        <f>'[3]Total UG Enrol by HEI&amp;Disc'!C15</f>
        <v>0</v>
      </c>
      <c r="D15" s="2">
        <f>'[3]Total UG Enrol by HEI&amp;Disc'!D15</f>
        <v>0</v>
      </c>
      <c r="E15" s="2">
        <f>'[3]Total UG Enrol by HEI&amp;Disc'!E15</f>
        <v>0</v>
      </c>
      <c r="F15" s="2">
        <f>'[3]Total UG Enrol by HEI&amp;Disc'!F15</f>
        <v>0</v>
      </c>
      <c r="G15" s="2">
        <f>'[3]Total UG Enrol by HEI&amp;Disc'!G15</f>
        <v>0</v>
      </c>
      <c r="H15" s="2">
        <f>'[3]Total UG Enrol by HEI&amp;Disc'!H15</f>
        <v>0</v>
      </c>
      <c r="I15" s="2">
        <f>'[3]Total UG Enrol by HEI&amp;Disc'!I15</f>
        <v>0</v>
      </c>
      <c r="J15" s="2">
        <f>'[3]Total UG Enrol by HEI&amp;Disc'!J15</f>
        <v>0</v>
      </c>
      <c r="K15" s="2">
        <f>'[3]Total UG Enrol by HEI&amp;Disc'!K15</f>
        <v>0</v>
      </c>
      <c r="L15" s="2">
        <f>'[3]Total UG Enrol by HEI&amp;Disc'!L15</f>
        <v>0</v>
      </c>
      <c r="M15" s="2">
        <f>'[3]Total UG Enrol by HEI&amp;Disc'!M15</f>
        <v>0</v>
      </c>
      <c r="N15" s="2">
        <f>'[3]Total UG Enrol by HEI&amp;Disc'!N15</f>
        <v>0</v>
      </c>
      <c r="O15" s="2">
        <f>'[3]Total UG Enrol by HEI&amp;Disc'!O15</f>
        <v>0</v>
      </c>
      <c r="P15" s="2">
        <f>'[3]Total UG Enrol by HEI&amp;Disc'!P15</f>
        <v>0</v>
      </c>
      <c r="Q15" s="2"/>
    </row>
    <row r="16" spans="1:19" x14ac:dyDescent="0.25">
      <c r="A16" t="s">
        <v>73</v>
      </c>
      <c r="B16" s="2">
        <f>'[3]Total UG Enrol by HEI&amp;Disc'!B16</f>
        <v>0</v>
      </c>
      <c r="C16" s="2">
        <f>'[3]Total UG Enrol by HEI&amp;Disc'!C16</f>
        <v>0</v>
      </c>
      <c r="D16" s="2">
        <f>'[3]Total UG Enrol by HEI&amp;Disc'!D16</f>
        <v>0</v>
      </c>
      <c r="E16" s="2">
        <f>'[3]Total UG Enrol by HEI&amp;Disc'!E16</f>
        <v>0</v>
      </c>
      <c r="F16" s="2">
        <f>'[3]Total UG Enrol by HEI&amp;Disc'!F16</f>
        <v>0</v>
      </c>
      <c r="G16" s="2">
        <f>'[3]Total UG Enrol by HEI&amp;Disc'!G16</f>
        <v>0</v>
      </c>
      <c r="H16" s="2">
        <f>'[3]Total UG Enrol by HEI&amp;Disc'!H16</f>
        <v>0</v>
      </c>
      <c r="I16" s="2">
        <f>'[3]Total UG Enrol by HEI&amp;Disc'!I16</f>
        <v>0</v>
      </c>
      <c r="J16" s="2">
        <f>'[3]Total UG Enrol by HEI&amp;Disc'!J16</f>
        <v>0</v>
      </c>
      <c r="K16" s="2">
        <f>'[3]Total UG Enrol by HEI&amp;Disc'!K16</f>
        <v>0</v>
      </c>
      <c r="L16" s="2">
        <f>'[3]Total UG Enrol by HEI&amp;Disc'!L16</f>
        <v>0</v>
      </c>
      <c r="M16" s="2">
        <f>'[3]Total UG Enrol by HEI&amp;Disc'!M16</f>
        <v>0</v>
      </c>
      <c r="N16" s="2">
        <f>'[3]Total UG Enrol by HEI&amp;Disc'!N16</f>
        <v>0</v>
      </c>
      <c r="O16" s="2">
        <f>'[3]Total UG Enrol by HEI&amp;Disc'!O16</f>
        <v>158</v>
      </c>
      <c r="P16" s="2">
        <f>'[3]Total UG Enrol by HEI&amp;Disc'!P16</f>
        <v>0</v>
      </c>
      <c r="Q16" s="2">
        <f t="shared" si="0"/>
        <v>158</v>
      </c>
    </row>
    <row r="17" spans="1:16382" x14ac:dyDescent="0.25">
      <c r="A17" t="s">
        <v>16</v>
      </c>
      <c r="B17" s="2">
        <f>'[3]Total UG Enrol by HEI&amp;Disc'!B17</f>
        <v>0</v>
      </c>
      <c r="C17" s="2">
        <f>'[3]Total UG Enrol by HEI&amp;Disc'!C17</f>
        <v>0</v>
      </c>
      <c r="D17" s="2">
        <f>'[3]Total UG Enrol by HEI&amp;Disc'!D17</f>
        <v>0</v>
      </c>
      <c r="E17" s="2">
        <f>'[3]Total UG Enrol by HEI&amp;Disc'!E17</f>
        <v>0</v>
      </c>
      <c r="F17" s="2">
        <f>'[3]Total UG Enrol by HEI&amp;Disc'!F17</f>
        <v>0</v>
      </c>
      <c r="G17" s="2">
        <f>'[3]Total UG Enrol by HEI&amp;Disc'!G17</f>
        <v>0</v>
      </c>
      <c r="H17" s="2">
        <f>'[3]Total UG Enrol by HEI&amp;Disc'!H17</f>
        <v>203.4</v>
      </c>
      <c r="I17" s="2">
        <f>'[3]Total UG Enrol by HEI&amp;Disc'!I17</f>
        <v>0</v>
      </c>
      <c r="J17" s="2">
        <f>'[3]Total UG Enrol by HEI&amp;Disc'!J17</f>
        <v>0</v>
      </c>
      <c r="K17" s="2">
        <f>'[3]Total UG Enrol by HEI&amp;Disc'!K17</f>
        <v>0</v>
      </c>
      <c r="L17" s="2">
        <f>'[3]Total UG Enrol by HEI&amp;Disc'!L17</f>
        <v>468.5</v>
      </c>
      <c r="M17" s="2">
        <f>'[3]Total UG Enrol by HEI&amp;Disc'!M17</f>
        <v>0</v>
      </c>
      <c r="N17" s="2">
        <f>'[3]Total UG Enrol by HEI&amp;Disc'!N17</f>
        <v>954.69999999999993</v>
      </c>
      <c r="O17" s="2">
        <f>'[3]Total UG Enrol by HEI&amp;Disc'!O17</f>
        <v>0</v>
      </c>
      <c r="P17" s="2">
        <f>'[3]Total UG Enrol by HEI&amp;Disc'!P17</f>
        <v>0</v>
      </c>
      <c r="Q17" s="2">
        <f t="shared" si="0"/>
        <v>1626.6</v>
      </c>
    </row>
    <row r="18" spans="1:16382" x14ac:dyDescent="0.25">
      <c r="A18" s="2" t="s">
        <v>74</v>
      </c>
      <c r="B18" s="2">
        <f>'[3]Total UG Enrol by HEI&amp;Disc'!B18</f>
        <v>393.4</v>
      </c>
      <c r="C18" s="2">
        <f>'[3]Total UG Enrol by HEI&amp;Disc'!C18</f>
        <v>247.7</v>
      </c>
      <c r="D18" s="2">
        <f>'[3]Total UG Enrol by HEI&amp;Disc'!D18</f>
        <v>1504.3999999999999</v>
      </c>
      <c r="E18" s="2">
        <f>'[3]Total UG Enrol by HEI&amp;Disc'!E18</f>
        <v>1542.0000000000002</v>
      </c>
      <c r="F18" s="2">
        <f>'[3]Total UG Enrol by HEI&amp;Disc'!F18</f>
        <v>638.4</v>
      </c>
      <c r="G18" s="2">
        <f>'[3]Total UG Enrol by HEI&amp;Disc'!G18</f>
        <v>0</v>
      </c>
      <c r="H18" s="2">
        <f>'[3]Total UG Enrol by HEI&amp;Disc'!H18</f>
        <v>0</v>
      </c>
      <c r="I18" s="2">
        <f>'[3]Total UG Enrol by HEI&amp;Disc'!I18</f>
        <v>0</v>
      </c>
      <c r="J18" s="2">
        <f>'[3]Total UG Enrol by HEI&amp;Disc'!J18</f>
        <v>211.20000000000002</v>
      </c>
      <c r="K18" s="2">
        <f>'[3]Total UG Enrol by HEI&amp;Disc'!K18</f>
        <v>0</v>
      </c>
      <c r="L18" s="2">
        <f>'[3]Total UG Enrol by HEI&amp;Disc'!L18</f>
        <v>1096.8</v>
      </c>
      <c r="M18" s="2">
        <f>'[3]Total UG Enrol by HEI&amp;Disc'!M18</f>
        <v>0</v>
      </c>
      <c r="N18" s="2">
        <f>'[3]Total UG Enrol by HEI&amp;Disc'!N18</f>
        <v>626.4</v>
      </c>
      <c r="O18" s="2">
        <f>'[3]Total UG Enrol by HEI&amp;Disc'!O18</f>
        <v>0</v>
      </c>
      <c r="P18" s="2">
        <f>'[3]Total UG Enrol by HEI&amp;Disc'!P18</f>
        <v>84.7</v>
      </c>
      <c r="Q18" s="2">
        <f t="shared" si="0"/>
        <v>6344.9999999999991</v>
      </c>
    </row>
    <row r="19" spans="1:16382" x14ac:dyDescent="0.25">
      <c r="A19" s="2" t="s">
        <v>22</v>
      </c>
      <c r="B19" s="2">
        <f>'[3]Total UG Enrol by HEI&amp;Disc'!B19</f>
        <v>0</v>
      </c>
      <c r="C19" s="2">
        <f>'[3]Total UG Enrol by HEI&amp;Disc'!C19</f>
        <v>0</v>
      </c>
      <c r="D19" s="2">
        <f>'[3]Total UG Enrol by HEI&amp;Disc'!D19</f>
        <v>0</v>
      </c>
      <c r="E19" s="2">
        <f>'[3]Total UG Enrol by HEI&amp;Disc'!E19</f>
        <v>0</v>
      </c>
      <c r="F19" s="2">
        <f>'[3]Total UG Enrol by HEI&amp;Disc'!F19</f>
        <v>0</v>
      </c>
      <c r="G19" s="2">
        <f>'[3]Total UG Enrol by HEI&amp;Disc'!G19</f>
        <v>0</v>
      </c>
      <c r="H19" s="2">
        <f>'[3]Total UG Enrol by HEI&amp;Disc'!H19</f>
        <v>0</v>
      </c>
      <c r="I19" s="2">
        <f>'[3]Total UG Enrol by HEI&amp;Disc'!I19</f>
        <v>0</v>
      </c>
      <c r="J19" s="2">
        <f>'[3]Total UG Enrol by HEI&amp;Disc'!J19</f>
        <v>0</v>
      </c>
      <c r="K19" s="2">
        <f>'[3]Total UG Enrol by HEI&amp;Disc'!K19</f>
        <v>0</v>
      </c>
      <c r="L19" s="2">
        <f>'[3]Total UG Enrol by HEI&amp;Disc'!L19</f>
        <v>0</v>
      </c>
      <c r="M19" s="2">
        <f>'[3]Total UG Enrol by HEI&amp;Disc'!M19</f>
        <v>0</v>
      </c>
      <c r="N19" s="2">
        <f>'[3]Total UG Enrol by HEI&amp;Disc'!N19</f>
        <v>0</v>
      </c>
      <c r="O19" s="2">
        <f>'[3]Total UG Enrol by HEI&amp;Disc'!O19</f>
        <v>137</v>
      </c>
      <c r="P19" s="2">
        <f>'[3]Total UG Enrol by HEI&amp;Disc'!P19</f>
        <v>0</v>
      </c>
      <c r="Q19" s="2">
        <f t="shared" si="0"/>
        <v>137</v>
      </c>
    </row>
    <row r="20" spans="1:16382" x14ac:dyDescent="0.25">
      <c r="A20" s="2" t="s">
        <v>23</v>
      </c>
      <c r="B20" s="2">
        <f>'[3]Total UG Enrol by HEI&amp;Disc'!B20</f>
        <v>0</v>
      </c>
      <c r="C20" s="2">
        <f>'[3]Total UG Enrol by HEI&amp;Disc'!C20</f>
        <v>0</v>
      </c>
      <c r="D20" s="2">
        <f>'[3]Total UG Enrol by HEI&amp;Disc'!D20</f>
        <v>168.5</v>
      </c>
      <c r="E20" s="2">
        <f>'[3]Total UG Enrol by HEI&amp;Disc'!E20</f>
        <v>0</v>
      </c>
      <c r="F20" s="2">
        <f>'[3]Total UG Enrol by HEI&amp;Disc'!F20</f>
        <v>110.5</v>
      </c>
      <c r="G20" s="2">
        <f>'[3]Total UG Enrol by HEI&amp;Disc'!G20</f>
        <v>0</v>
      </c>
      <c r="H20" s="2">
        <f>'[3]Total UG Enrol by HEI&amp;Disc'!H20</f>
        <v>0</v>
      </c>
      <c r="I20" s="2">
        <f>'[3]Total UG Enrol by HEI&amp;Disc'!I20</f>
        <v>0</v>
      </c>
      <c r="J20" s="2">
        <f>'[3]Total UG Enrol by HEI&amp;Disc'!J20</f>
        <v>0</v>
      </c>
      <c r="K20" s="2">
        <f>'[3]Total UG Enrol by HEI&amp;Disc'!K20</f>
        <v>0</v>
      </c>
      <c r="L20" s="2">
        <f>'[3]Total UG Enrol by HEI&amp;Disc'!L20</f>
        <v>145</v>
      </c>
      <c r="M20" s="2">
        <f>'[3]Total UG Enrol by HEI&amp;Disc'!M20</f>
        <v>0</v>
      </c>
      <c r="N20" s="2">
        <f>'[3]Total UG Enrol by HEI&amp;Disc'!N20</f>
        <v>0</v>
      </c>
      <c r="O20" s="2">
        <f>'[3]Total UG Enrol by HEI&amp;Disc'!O20</f>
        <v>0</v>
      </c>
      <c r="P20" s="2">
        <f>'[3]Total UG Enrol by HEI&amp;Disc'!P20</f>
        <v>0</v>
      </c>
      <c r="Q20" s="2">
        <f t="shared" si="0"/>
        <v>424</v>
      </c>
    </row>
    <row r="21" spans="1:16382" x14ac:dyDescent="0.25">
      <c r="A21" s="2" t="s">
        <v>24</v>
      </c>
      <c r="B21" s="2">
        <f>'[3]Total UG Enrol by HEI&amp;Disc'!B21</f>
        <v>173</v>
      </c>
      <c r="C21" s="2">
        <f>'[3]Total UG Enrol by HEI&amp;Disc'!C21</f>
        <v>87</v>
      </c>
      <c r="D21" s="2">
        <f>'[3]Total UG Enrol by HEI&amp;Disc'!D21</f>
        <v>454</v>
      </c>
      <c r="E21" s="2">
        <f>'[3]Total UG Enrol by HEI&amp;Disc'!E21</f>
        <v>223</v>
      </c>
      <c r="F21" s="2">
        <f>'[3]Total UG Enrol by HEI&amp;Disc'!F21</f>
        <v>243</v>
      </c>
      <c r="G21" s="2">
        <f>'[3]Total UG Enrol by HEI&amp;Disc'!G21</f>
        <v>0</v>
      </c>
      <c r="H21" s="2">
        <f>'[3]Total UG Enrol by HEI&amp;Disc'!H21</f>
        <v>0</v>
      </c>
      <c r="I21" s="2">
        <f>'[3]Total UG Enrol by HEI&amp;Disc'!I21</f>
        <v>0</v>
      </c>
      <c r="J21" s="2">
        <f>'[3]Total UG Enrol by HEI&amp;Disc'!J21</f>
        <v>0</v>
      </c>
      <c r="K21" s="2">
        <f>'[3]Total UG Enrol by HEI&amp;Disc'!K21</f>
        <v>0</v>
      </c>
      <c r="L21" s="2">
        <f>'[3]Total UG Enrol by HEI&amp;Disc'!L21</f>
        <v>663</v>
      </c>
      <c r="M21" s="2">
        <f>'[3]Total UG Enrol by HEI&amp;Disc'!M21</f>
        <v>0</v>
      </c>
      <c r="N21" s="2">
        <f>'[3]Total UG Enrol by HEI&amp;Disc'!N21</f>
        <v>0</v>
      </c>
      <c r="O21" s="2">
        <f>'[3]Total UG Enrol by HEI&amp;Disc'!O21</f>
        <v>0</v>
      </c>
      <c r="P21" s="2">
        <f>'[3]Total UG Enrol by HEI&amp;Disc'!P21</f>
        <v>0</v>
      </c>
      <c r="Q21" s="2">
        <f t="shared" si="0"/>
        <v>1843</v>
      </c>
    </row>
    <row r="22" spans="1:16382" x14ac:dyDescent="0.25">
      <c r="A22" s="2" t="s">
        <v>25</v>
      </c>
      <c r="B22" s="2">
        <f>'[3]Total UG Enrol by HEI&amp;Disc'!B22</f>
        <v>0</v>
      </c>
      <c r="C22" s="2">
        <f>'[3]Total UG Enrol by HEI&amp;Disc'!C22</f>
        <v>0</v>
      </c>
      <c r="D22" s="2">
        <f>'[3]Total UG Enrol by HEI&amp;Disc'!D22</f>
        <v>105.56</v>
      </c>
      <c r="E22" s="2">
        <f>'[3]Total UG Enrol by HEI&amp;Disc'!E22</f>
        <v>57.33</v>
      </c>
      <c r="F22" s="2">
        <f>'[3]Total UG Enrol by HEI&amp;Disc'!F22</f>
        <v>63.43</v>
      </c>
      <c r="G22" s="2">
        <f>'[3]Total UG Enrol by HEI&amp;Disc'!G22</f>
        <v>0</v>
      </c>
      <c r="H22" s="2">
        <f>'[3]Total UG Enrol by HEI&amp;Disc'!H22</f>
        <v>0</v>
      </c>
      <c r="I22" s="2">
        <f>'[3]Total UG Enrol by HEI&amp;Disc'!I22</f>
        <v>33.299999999999997</v>
      </c>
      <c r="J22" s="2">
        <f>'[3]Total UG Enrol by HEI&amp;Disc'!J22</f>
        <v>0</v>
      </c>
      <c r="K22" s="2">
        <f>'[3]Total UG Enrol by HEI&amp;Disc'!K22</f>
        <v>0</v>
      </c>
      <c r="L22" s="2">
        <f>'[3]Total UG Enrol by HEI&amp;Disc'!L22</f>
        <v>91.77</v>
      </c>
      <c r="M22" s="2">
        <f>'[3]Total UG Enrol by HEI&amp;Disc'!M22</f>
        <v>0</v>
      </c>
      <c r="N22" s="2">
        <f>'[3]Total UG Enrol by HEI&amp;Disc'!N22</f>
        <v>0</v>
      </c>
      <c r="O22" s="2">
        <f>'[3]Total UG Enrol by HEI&amp;Disc'!O22</f>
        <v>0</v>
      </c>
      <c r="P22" s="2">
        <f>'[3]Total UG Enrol by HEI&amp;Disc'!P22</f>
        <v>0</v>
      </c>
      <c r="Q22" s="2">
        <f t="shared" si="0"/>
        <v>351.39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  <c r="XEY22" s="3"/>
      <c r="XEZ22" s="3"/>
      <c r="XFA22" s="3"/>
      <c r="XFB22" s="3"/>
    </row>
    <row r="23" spans="1:16382" x14ac:dyDescent="0.25">
      <c r="A23" s="2" t="s">
        <v>26</v>
      </c>
      <c r="B23" s="2">
        <f>'[3]Total UG Enrol by HEI&amp;Disc'!B23</f>
        <v>0</v>
      </c>
      <c r="C23" s="2">
        <f>'[3]Total UG Enrol by HEI&amp;Disc'!C23</f>
        <v>0</v>
      </c>
      <c r="D23" s="2">
        <f>'[3]Total UG Enrol by HEI&amp;Disc'!D23</f>
        <v>48</v>
      </c>
      <c r="E23" s="2">
        <f>'[3]Total UG Enrol by HEI&amp;Disc'!E23</f>
        <v>0</v>
      </c>
      <c r="F23" s="2">
        <f>'[3]Total UG Enrol by HEI&amp;Disc'!F23</f>
        <v>60</v>
      </c>
      <c r="G23" s="2">
        <f>'[3]Total UG Enrol by HEI&amp;Disc'!G23</f>
        <v>0</v>
      </c>
      <c r="H23" s="2">
        <f>'[3]Total UG Enrol by HEI&amp;Disc'!H23</f>
        <v>0</v>
      </c>
      <c r="I23" s="2">
        <f>'[3]Total UG Enrol by HEI&amp;Disc'!I23</f>
        <v>0</v>
      </c>
      <c r="J23" s="2">
        <f>'[3]Total UG Enrol by HEI&amp;Disc'!J23</f>
        <v>0</v>
      </c>
      <c r="K23" s="2">
        <f>'[3]Total UG Enrol by HEI&amp;Disc'!K23</f>
        <v>0</v>
      </c>
      <c r="L23" s="2">
        <f>'[3]Total UG Enrol by HEI&amp;Disc'!L23</f>
        <v>33</v>
      </c>
      <c r="M23" s="2">
        <f>'[3]Total UG Enrol by HEI&amp;Disc'!M23</f>
        <v>0</v>
      </c>
      <c r="N23" s="2">
        <f>'[3]Total UG Enrol by HEI&amp;Disc'!N23</f>
        <v>0</v>
      </c>
      <c r="O23" s="2">
        <f>'[3]Total UG Enrol by HEI&amp;Disc'!O23</f>
        <v>0</v>
      </c>
      <c r="P23" s="2">
        <f>'[3]Total UG Enrol by HEI&amp;Disc'!P23</f>
        <v>0</v>
      </c>
      <c r="Q23" s="2">
        <f t="shared" si="0"/>
        <v>141</v>
      </c>
    </row>
    <row r="24" spans="1:16382" x14ac:dyDescent="0.25">
      <c r="A24" s="2" t="s">
        <v>27</v>
      </c>
      <c r="B24" s="2">
        <f>'[3]Total UG Enrol by HEI&amp;Disc'!B24</f>
        <v>0</v>
      </c>
      <c r="C24" s="2">
        <f>'[3]Total UG Enrol by HEI&amp;Disc'!C24</f>
        <v>0</v>
      </c>
      <c r="D24" s="2">
        <f>'[3]Total UG Enrol by HEI&amp;Disc'!D24</f>
        <v>0</v>
      </c>
      <c r="E24" s="2">
        <f>'[3]Total UG Enrol by HEI&amp;Disc'!E24</f>
        <v>43.332999999999998</v>
      </c>
      <c r="F24" s="2">
        <f>'[3]Total UG Enrol by HEI&amp;Disc'!F24</f>
        <v>148.19999999999999</v>
      </c>
      <c r="G24" s="2">
        <f>'[3]Total UG Enrol by HEI&amp;Disc'!G24</f>
        <v>0</v>
      </c>
      <c r="H24" s="2">
        <f>'[3]Total UG Enrol by HEI&amp;Disc'!H24</f>
        <v>0</v>
      </c>
      <c r="I24" s="2">
        <f>'[3]Total UG Enrol by HEI&amp;Disc'!I24</f>
        <v>0</v>
      </c>
      <c r="J24" s="2">
        <f>'[3]Total UG Enrol by HEI&amp;Disc'!J24</f>
        <v>129.23400000000001</v>
      </c>
      <c r="K24" s="2">
        <f>'[3]Total UG Enrol by HEI&amp;Disc'!K24</f>
        <v>0</v>
      </c>
      <c r="L24" s="2">
        <f>'[3]Total UG Enrol by HEI&amp;Disc'!L24</f>
        <v>195.267</v>
      </c>
      <c r="M24" s="2">
        <f>'[3]Total UG Enrol by HEI&amp;Disc'!M24</f>
        <v>0</v>
      </c>
      <c r="N24" s="2">
        <f>'[3]Total UG Enrol by HEI&amp;Disc'!N24</f>
        <v>0</v>
      </c>
      <c r="O24" s="2">
        <f>'[3]Total UG Enrol by HEI&amp;Disc'!O24</f>
        <v>0</v>
      </c>
      <c r="P24" s="2">
        <f>'[3]Total UG Enrol by HEI&amp;Disc'!P24</f>
        <v>0</v>
      </c>
      <c r="Q24" s="2">
        <f t="shared" si="0"/>
        <v>516.03399999999999</v>
      </c>
    </row>
    <row r="25" spans="1:16382" x14ac:dyDescent="0.25">
      <c r="A25" s="2" t="s">
        <v>28</v>
      </c>
      <c r="B25" s="2">
        <f>'[3]Total UG Enrol by HEI&amp;Disc'!B25</f>
        <v>0</v>
      </c>
      <c r="C25" s="2">
        <f>'[3]Total UG Enrol by HEI&amp;Disc'!C25</f>
        <v>0</v>
      </c>
      <c r="D25" s="2">
        <f>'[3]Total UG Enrol by HEI&amp;Disc'!D25</f>
        <v>0</v>
      </c>
      <c r="E25" s="2">
        <f>'[3]Total UG Enrol by HEI&amp;Disc'!E25</f>
        <v>0</v>
      </c>
      <c r="F25" s="2">
        <f>'[3]Total UG Enrol by HEI&amp;Disc'!F25</f>
        <v>37.299999999999997</v>
      </c>
      <c r="G25" s="2">
        <f>'[3]Total UG Enrol by HEI&amp;Disc'!G25</f>
        <v>0</v>
      </c>
      <c r="H25" s="2">
        <f>'[3]Total UG Enrol by HEI&amp;Disc'!H25</f>
        <v>0</v>
      </c>
      <c r="I25" s="2">
        <f>'[3]Total UG Enrol by HEI&amp;Disc'!I25</f>
        <v>0</v>
      </c>
      <c r="J25" s="2">
        <f>'[3]Total UG Enrol by HEI&amp;Disc'!J25</f>
        <v>0</v>
      </c>
      <c r="K25" s="2">
        <f>'[3]Total UG Enrol by HEI&amp;Disc'!K25</f>
        <v>0</v>
      </c>
      <c r="L25" s="2">
        <f>'[3]Total UG Enrol by HEI&amp;Disc'!L25</f>
        <v>24.310000000000002</v>
      </c>
      <c r="M25" s="2">
        <f>'[3]Total UG Enrol by HEI&amp;Disc'!M25</f>
        <v>0</v>
      </c>
      <c r="N25" s="2">
        <f>'[3]Total UG Enrol by HEI&amp;Disc'!N25</f>
        <v>0</v>
      </c>
      <c r="O25" s="2">
        <f>'[3]Total UG Enrol by HEI&amp;Disc'!O25</f>
        <v>0</v>
      </c>
      <c r="P25" s="2">
        <f>'[3]Total UG Enrol by HEI&amp;Disc'!P25</f>
        <v>0</v>
      </c>
      <c r="Q25" s="2">
        <f t="shared" si="0"/>
        <v>61.61</v>
      </c>
    </row>
    <row r="26" spans="1:16382" x14ac:dyDescent="0.25">
      <c r="A26" s="2" t="s">
        <v>43</v>
      </c>
      <c r="B26" s="2">
        <f>'[3]Total UG Enrol by HEI&amp;Disc'!B26</f>
        <v>0</v>
      </c>
      <c r="C26" s="2">
        <f>'[3]Total UG Enrol by HEI&amp;Disc'!C26</f>
        <v>0</v>
      </c>
      <c r="D26" s="2">
        <f>'[3]Total UG Enrol by HEI&amp;Disc'!D26</f>
        <v>0</v>
      </c>
      <c r="E26" s="2">
        <f>'[3]Total UG Enrol by HEI&amp;Disc'!E26</f>
        <v>92</v>
      </c>
      <c r="F26" s="2">
        <f>'[3]Total UG Enrol by HEI&amp;Disc'!F26</f>
        <v>66</v>
      </c>
      <c r="G26" s="2">
        <f>'[3]Total UG Enrol by HEI&amp;Disc'!G26</f>
        <v>0</v>
      </c>
      <c r="H26" s="2">
        <f>'[3]Total UG Enrol by HEI&amp;Disc'!H26</f>
        <v>0</v>
      </c>
      <c r="I26" s="2">
        <f>'[3]Total UG Enrol by HEI&amp;Disc'!I26</f>
        <v>0</v>
      </c>
      <c r="J26" s="2">
        <f>'[3]Total UG Enrol by HEI&amp;Disc'!J26</f>
        <v>0</v>
      </c>
      <c r="K26" s="2">
        <f>'[3]Total UG Enrol by HEI&amp;Disc'!K26</f>
        <v>0</v>
      </c>
      <c r="L26" s="2">
        <f>'[3]Total UG Enrol by HEI&amp;Disc'!L26</f>
        <v>0</v>
      </c>
      <c r="M26" s="2">
        <f>'[3]Total UG Enrol by HEI&amp;Disc'!M26</f>
        <v>0</v>
      </c>
      <c r="N26" s="2">
        <f>'[3]Total UG Enrol by HEI&amp;Disc'!N26</f>
        <v>0</v>
      </c>
      <c r="O26" s="2">
        <f>'[3]Total UG Enrol by HEI&amp;Disc'!O26</f>
        <v>0</v>
      </c>
      <c r="P26" s="2">
        <f>'[3]Total UG Enrol by HEI&amp;Disc'!P26</f>
        <v>0</v>
      </c>
      <c r="Q26" s="2">
        <f t="shared" si="0"/>
        <v>158</v>
      </c>
    </row>
    <row r="27" spans="1:16382" x14ac:dyDescent="0.25">
      <c r="A27" s="2" t="s">
        <v>29</v>
      </c>
      <c r="B27" s="2">
        <f>'[3]Total UG Enrol by HEI&amp;Disc'!B27</f>
        <v>121</v>
      </c>
      <c r="C27" s="2">
        <f>'[3]Total UG Enrol by HEI&amp;Disc'!C27</f>
        <v>77</v>
      </c>
      <c r="D27" s="2">
        <f>'[3]Total UG Enrol by HEI&amp;Disc'!D27</f>
        <v>302</v>
      </c>
      <c r="E27" s="2">
        <f>'[3]Total UG Enrol by HEI&amp;Disc'!E27</f>
        <v>229</v>
      </c>
      <c r="F27" s="2">
        <f>'[3]Total UG Enrol by HEI&amp;Disc'!F27</f>
        <v>141</v>
      </c>
      <c r="G27" s="2">
        <f>'[3]Total UG Enrol by HEI&amp;Disc'!G27</f>
        <v>255</v>
      </c>
      <c r="H27" s="2">
        <f>'[3]Total UG Enrol by HEI&amp;Disc'!H27</f>
        <v>140</v>
      </c>
      <c r="I27" s="2">
        <f>'[3]Total UG Enrol by HEI&amp;Disc'!I27</f>
        <v>58</v>
      </c>
      <c r="J27" s="2">
        <f>'[3]Total UG Enrol by HEI&amp;Disc'!J27</f>
        <v>130</v>
      </c>
      <c r="K27" s="2">
        <f>'[3]Total UG Enrol by HEI&amp;Disc'!K27</f>
        <v>48</v>
      </c>
      <c r="L27" s="2">
        <f>'[3]Total UG Enrol by HEI&amp;Disc'!L27</f>
        <v>578</v>
      </c>
      <c r="M27" s="2">
        <f>'[3]Total UG Enrol by HEI&amp;Disc'!M27</f>
        <v>121</v>
      </c>
      <c r="N27" s="2">
        <f>'[3]Total UG Enrol by HEI&amp;Disc'!N27</f>
        <v>27</v>
      </c>
      <c r="O27" s="2">
        <f>'[3]Total UG Enrol by HEI&amp;Disc'!O27</f>
        <v>484</v>
      </c>
      <c r="P27" s="2">
        <f>'[3]Total UG Enrol by HEI&amp;Disc'!P27</f>
        <v>0</v>
      </c>
      <c r="Q27" s="2">
        <f t="shared" si="0"/>
        <v>2711</v>
      </c>
    </row>
    <row r="28" spans="1:16382" x14ac:dyDescent="0.25">
      <c r="A28" s="2" t="s">
        <v>17</v>
      </c>
      <c r="B28" s="2">
        <f>'[3]Total UG Enrol by HEI&amp;Disc'!B28</f>
        <v>0</v>
      </c>
      <c r="C28" s="2">
        <f>'[3]Total UG Enrol by HEI&amp;Disc'!C28</f>
        <v>0</v>
      </c>
      <c r="D28" s="2">
        <f>'[3]Total UG Enrol by HEI&amp;Disc'!D28</f>
        <v>0</v>
      </c>
      <c r="E28" s="2">
        <f>'[3]Total UG Enrol by HEI&amp;Disc'!E28</f>
        <v>0</v>
      </c>
      <c r="F28" s="2">
        <f>'[3]Total UG Enrol by HEI&amp;Disc'!F28</f>
        <v>0</v>
      </c>
      <c r="G28" s="2">
        <f>'[3]Total UG Enrol by HEI&amp;Disc'!G28</f>
        <v>0</v>
      </c>
      <c r="H28" s="2">
        <f>'[3]Total UG Enrol by HEI&amp;Disc'!H28</f>
        <v>0</v>
      </c>
      <c r="I28" s="2">
        <f>'[3]Total UG Enrol by HEI&amp;Disc'!I28</f>
        <v>0</v>
      </c>
      <c r="J28" s="2">
        <f>'[3]Total UG Enrol by HEI&amp;Disc'!J28</f>
        <v>0</v>
      </c>
      <c r="K28" s="2">
        <f>'[3]Total UG Enrol by HEI&amp;Disc'!K28</f>
        <v>0</v>
      </c>
      <c r="L28" s="2">
        <f>'[3]Total UG Enrol by HEI&amp;Disc'!L28</f>
        <v>0</v>
      </c>
      <c r="M28" s="2">
        <f>'[3]Total UG Enrol by HEI&amp;Disc'!M28</f>
        <v>0</v>
      </c>
      <c r="N28" s="2">
        <f>'[3]Total UG Enrol by HEI&amp;Disc'!N28</f>
        <v>0</v>
      </c>
      <c r="O28" s="2">
        <f>'[3]Total UG Enrol by HEI&amp;Disc'!O28</f>
        <v>0</v>
      </c>
      <c r="P28" s="2">
        <f>'[3]Total UG Enrol by HEI&amp;Disc'!P28</f>
        <v>0</v>
      </c>
      <c r="Q28" s="2">
        <f t="shared" si="0"/>
        <v>0</v>
      </c>
    </row>
    <row r="29" spans="1:16382" x14ac:dyDescent="0.25">
      <c r="A29" s="2" t="s">
        <v>18</v>
      </c>
      <c r="B29" s="2">
        <f>'[3]Total UG Enrol by HEI&amp;Disc'!B29</f>
        <v>374</v>
      </c>
      <c r="C29" s="2">
        <f>'[3]Total UG Enrol by HEI&amp;Disc'!C29</f>
        <v>389.5</v>
      </c>
      <c r="D29" s="2">
        <f>'[3]Total UG Enrol by HEI&amp;Disc'!D29</f>
        <v>371</v>
      </c>
      <c r="E29" s="2">
        <f>'[3]Total UG Enrol by HEI&amp;Disc'!E29</f>
        <v>397.2</v>
      </c>
      <c r="F29" s="2">
        <f>'[3]Total UG Enrol by HEI&amp;Disc'!F29</f>
        <v>558.1</v>
      </c>
      <c r="G29" s="2">
        <f>'[3]Total UG Enrol by HEI&amp;Disc'!G29</f>
        <v>240.2</v>
      </c>
      <c r="H29" s="2">
        <f>'[3]Total UG Enrol by HEI&amp;Disc'!H29</f>
        <v>151.10000000000002</v>
      </c>
      <c r="I29" s="2">
        <f>'[3]Total UG Enrol by HEI&amp;Disc'!I29</f>
        <v>85.9</v>
      </c>
      <c r="J29" s="2">
        <f>'[3]Total UG Enrol by HEI&amp;Disc'!J29</f>
        <v>158.4</v>
      </c>
      <c r="K29" s="2">
        <f>'[3]Total UG Enrol by HEI&amp;Disc'!K29</f>
        <v>163.89999999999998</v>
      </c>
      <c r="L29" s="2">
        <f>'[3]Total UG Enrol by HEI&amp;Disc'!L29</f>
        <v>485.2</v>
      </c>
      <c r="M29" s="2">
        <f>'[3]Total UG Enrol by HEI&amp;Disc'!M29</f>
        <v>69.8</v>
      </c>
      <c r="N29" s="2">
        <f>'[3]Total UG Enrol by HEI&amp;Disc'!N29</f>
        <v>722.12000000000012</v>
      </c>
      <c r="O29" s="2">
        <f>'[3]Total UG Enrol by HEI&amp;Disc'!O29</f>
        <v>0</v>
      </c>
      <c r="P29" s="2">
        <f>'[3]Total UG Enrol by HEI&amp;Disc'!P29</f>
        <v>1117.5999999999999</v>
      </c>
      <c r="Q29" s="2">
        <f t="shared" si="0"/>
        <v>5284.02</v>
      </c>
    </row>
    <row r="30" spans="1:16382" x14ac:dyDescent="0.25">
      <c r="A30" s="2" t="s">
        <v>19</v>
      </c>
      <c r="B30" s="2">
        <f>'[3]Total UG Enrol by HEI&amp;Disc'!B30</f>
        <v>0</v>
      </c>
      <c r="C30" s="2">
        <f>'[3]Total UG Enrol by HEI&amp;Disc'!C30</f>
        <v>0</v>
      </c>
      <c r="D30" s="2">
        <f>'[3]Total UG Enrol by HEI&amp;Disc'!D30</f>
        <v>263.2</v>
      </c>
      <c r="E30" s="2">
        <f>'[3]Total UG Enrol by HEI&amp;Disc'!E30</f>
        <v>0</v>
      </c>
      <c r="F30" s="2">
        <f>'[3]Total UG Enrol by HEI&amp;Disc'!F30</f>
        <v>278.60000000000002</v>
      </c>
      <c r="G30" s="2">
        <f>'[3]Total UG Enrol by HEI&amp;Disc'!G30</f>
        <v>0</v>
      </c>
      <c r="H30" s="2">
        <f>'[3]Total UG Enrol by HEI&amp;Disc'!H30</f>
        <v>0</v>
      </c>
      <c r="I30" s="2">
        <f>'[3]Total UG Enrol by HEI&amp;Disc'!I30</f>
        <v>0</v>
      </c>
      <c r="J30" s="2">
        <f>'[3]Total UG Enrol by HEI&amp;Disc'!J30</f>
        <v>31.200000000000003</v>
      </c>
      <c r="K30" s="2">
        <f>'[3]Total UG Enrol by HEI&amp;Disc'!K30</f>
        <v>0</v>
      </c>
      <c r="L30" s="2">
        <f>'[3]Total UG Enrol by HEI&amp;Disc'!L30</f>
        <v>532.70000000000005</v>
      </c>
      <c r="M30" s="2">
        <f>'[3]Total UG Enrol by HEI&amp;Disc'!M30</f>
        <v>0</v>
      </c>
      <c r="N30" s="2">
        <f>'[3]Total UG Enrol by HEI&amp;Disc'!N30</f>
        <v>110</v>
      </c>
      <c r="O30" s="2">
        <f>'[3]Total UG Enrol by HEI&amp;Disc'!O30</f>
        <v>0</v>
      </c>
      <c r="P30" s="2">
        <f>'[3]Total UG Enrol by HEI&amp;Disc'!P30</f>
        <v>476.2</v>
      </c>
      <c r="Q30" s="2">
        <f t="shared" si="0"/>
        <v>1691.9</v>
      </c>
    </row>
    <row r="31" spans="1:16382" x14ac:dyDescent="0.25">
      <c r="A31" s="2" t="s">
        <v>30</v>
      </c>
      <c r="B31" s="2">
        <f>'[3]Total UG Enrol by HEI&amp;Disc'!B31</f>
        <v>159.19999999999999</v>
      </c>
      <c r="C31" s="2">
        <f>'[3]Total UG Enrol by HEI&amp;Disc'!C31</f>
        <v>184</v>
      </c>
      <c r="D31" s="2">
        <f>'[3]Total UG Enrol by HEI&amp;Disc'!D31</f>
        <v>295.2</v>
      </c>
      <c r="E31" s="2">
        <f>'[3]Total UG Enrol by HEI&amp;Disc'!E31</f>
        <v>0</v>
      </c>
      <c r="F31" s="2">
        <f>'[3]Total UG Enrol by HEI&amp;Disc'!F31</f>
        <v>480.4</v>
      </c>
      <c r="G31" s="2">
        <f>'[3]Total UG Enrol by HEI&amp;Disc'!G31</f>
        <v>7.7</v>
      </c>
      <c r="H31" s="2">
        <f>'[3]Total UG Enrol by HEI&amp;Disc'!H31</f>
        <v>103.5</v>
      </c>
      <c r="I31" s="2">
        <f>'[3]Total UG Enrol by HEI&amp;Disc'!I31</f>
        <v>0</v>
      </c>
      <c r="J31" s="2">
        <f>'[3]Total UG Enrol by HEI&amp;Disc'!J31</f>
        <v>0</v>
      </c>
      <c r="K31" s="2">
        <f>'[3]Total UG Enrol by HEI&amp;Disc'!K31</f>
        <v>0</v>
      </c>
      <c r="L31" s="2">
        <f>'[3]Total UG Enrol by HEI&amp;Disc'!L31</f>
        <v>680.7</v>
      </c>
      <c r="M31" s="2">
        <f>'[3]Total UG Enrol by HEI&amp;Disc'!M31</f>
        <v>0</v>
      </c>
      <c r="N31" s="2">
        <f>'[3]Total UG Enrol by HEI&amp;Disc'!N31</f>
        <v>96.300000000000011</v>
      </c>
      <c r="O31" s="2">
        <f>'[3]Total UG Enrol by HEI&amp;Disc'!O31</f>
        <v>614.70000000000005</v>
      </c>
      <c r="P31" s="2">
        <f>'[3]Total UG Enrol by HEI&amp;Disc'!P31</f>
        <v>851.5</v>
      </c>
      <c r="Q31" s="2">
        <f t="shared" si="0"/>
        <v>3473.2</v>
      </c>
    </row>
    <row r="32" spans="1:16382" x14ac:dyDescent="0.25">
      <c r="A32" s="2" t="s">
        <v>31</v>
      </c>
      <c r="B32" s="2">
        <f>'[3]Total UG Enrol by HEI&amp;Disc'!B32</f>
        <v>391</v>
      </c>
      <c r="C32" s="2">
        <f>'[3]Total UG Enrol by HEI&amp;Disc'!C32</f>
        <v>0</v>
      </c>
      <c r="D32" s="2">
        <f>'[3]Total UG Enrol by HEI&amp;Disc'!D32</f>
        <v>0</v>
      </c>
      <c r="E32" s="2">
        <f>'[3]Total UG Enrol by HEI&amp;Disc'!E32</f>
        <v>541</v>
      </c>
      <c r="F32" s="2">
        <f>'[3]Total UG Enrol by HEI&amp;Disc'!F32</f>
        <v>0</v>
      </c>
      <c r="G32" s="2">
        <f>'[3]Total UG Enrol by HEI&amp;Disc'!G32</f>
        <v>0</v>
      </c>
      <c r="H32" s="2">
        <f>'[3]Total UG Enrol by HEI&amp;Disc'!H32</f>
        <v>238</v>
      </c>
      <c r="I32" s="2">
        <f>'[3]Total UG Enrol by HEI&amp;Disc'!I32</f>
        <v>0</v>
      </c>
      <c r="J32" s="2">
        <f>'[3]Total UG Enrol by HEI&amp;Disc'!J32</f>
        <v>0</v>
      </c>
      <c r="K32" s="2">
        <f>'[3]Total UG Enrol by HEI&amp;Disc'!K32</f>
        <v>0</v>
      </c>
      <c r="L32" s="2">
        <f>'[3]Total UG Enrol by HEI&amp;Disc'!L32</f>
        <v>768</v>
      </c>
      <c r="M32" s="2">
        <f>'[3]Total UG Enrol by HEI&amp;Disc'!M32</f>
        <v>0</v>
      </c>
      <c r="N32" s="2">
        <f>'[3]Total UG Enrol by HEI&amp;Disc'!N32</f>
        <v>0</v>
      </c>
      <c r="O32" s="2">
        <f>'[3]Total UG Enrol by HEI&amp;Disc'!O32</f>
        <v>0</v>
      </c>
      <c r="P32" s="2">
        <f>'[3]Total UG Enrol by HEI&amp;Disc'!P32</f>
        <v>0</v>
      </c>
      <c r="Q32" s="2">
        <f t="shared" si="0"/>
        <v>1938</v>
      </c>
    </row>
    <row r="33" spans="1:17" x14ac:dyDescent="0.25">
      <c r="A33" s="2" t="s">
        <v>20</v>
      </c>
      <c r="B33" s="2">
        <f>'[3]Total UG Enrol by HEI&amp;Disc'!B33</f>
        <v>119.20000000000002</v>
      </c>
      <c r="C33" s="2">
        <f>'[3]Total UG Enrol by HEI&amp;Disc'!C33</f>
        <v>0</v>
      </c>
      <c r="D33" s="2">
        <f>'[3]Total UG Enrol by HEI&amp;Disc'!D33</f>
        <v>366.65000000000003</v>
      </c>
      <c r="E33" s="2">
        <f>'[3]Total UG Enrol by HEI&amp;Disc'!E33</f>
        <v>223.78</v>
      </c>
      <c r="F33" s="2">
        <f>'[3]Total UG Enrol by HEI&amp;Disc'!F33</f>
        <v>207.99</v>
      </c>
      <c r="G33" s="2">
        <f>'[3]Total UG Enrol by HEI&amp;Disc'!G33</f>
        <v>0</v>
      </c>
      <c r="H33" s="2">
        <f>'[3]Total UG Enrol by HEI&amp;Disc'!H33</f>
        <v>0</v>
      </c>
      <c r="I33" s="2">
        <f>'[3]Total UG Enrol by HEI&amp;Disc'!I33</f>
        <v>0</v>
      </c>
      <c r="J33" s="2">
        <f>'[3]Total UG Enrol by HEI&amp;Disc'!J33</f>
        <v>0</v>
      </c>
      <c r="K33" s="2">
        <f>'[3]Total UG Enrol by HEI&amp;Disc'!K33</f>
        <v>0</v>
      </c>
      <c r="L33" s="2">
        <f>'[3]Total UG Enrol by HEI&amp;Disc'!L33</f>
        <v>638.92999999999995</v>
      </c>
      <c r="M33" s="2">
        <f>'[3]Total UG Enrol by HEI&amp;Disc'!M33</f>
        <v>0</v>
      </c>
      <c r="N33" s="2">
        <f>'[3]Total UG Enrol by HEI&amp;Disc'!N33</f>
        <v>0</v>
      </c>
      <c r="O33" s="2">
        <f>'[3]Total UG Enrol by HEI&amp;Disc'!O33</f>
        <v>0</v>
      </c>
      <c r="P33" s="2">
        <f>'[3]Total UG Enrol by HEI&amp;Disc'!P33</f>
        <v>422.78</v>
      </c>
      <c r="Q33" s="2">
        <f t="shared" si="0"/>
        <v>1979.33</v>
      </c>
    </row>
    <row r="34" spans="1:17" x14ac:dyDescent="0.25">
      <c r="A34" s="2" t="s">
        <v>32</v>
      </c>
      <c r="B34" s="2">
        <f>'[3]Total UG Enrol by HEI&amp;Disc'!B34</f>
        <v>0</v>
      </c>
      <c r="C34" s="2">
        <f>'[3]Total UG Enrol by HEI&amp;Disc'!C34</f>
        <v>198.90000000000003</v>
      </c>
      <c r="D34" s="2">
        <f>'[3]Total UG Enrol by HEI&amp;Disc'!D34</f>
        <v>202.3</v>
      </c>
      <c r="E34" s="2">
        <f>'[3]Total UG Enrol by HEI&amp;Disc'!E34</f>
        <v>0</v>
      </c>
      <c r="F34" s="2">
        <f>'[3]Total UG Enrol by HEI&amp;Disc'!F34</f>
        <v>252.875</v>
      </c>
      <c r="G34" s="2">
        <f>'[3]Total UG Enrol by HEI&amp;Disc'!G34</f>
        <v>0.5</v>
      </c>
      <c r="H34" s="2">
        <f>'[3]Total UG Enrol by HEI&amp;Disc'!H34</f>
        <v>0</v>
      </c>
      <c r="I34" s="2">
        <f>'[3]Total UG Enrol by HEI&amp;Disc'!I34</f>
        <v>27</v>
      </c>
      <c r="J34" s="2">
        <f>'[3]Total UG Enrol by HEI&amp;Disc'!J34</f>
        <v>0</v>
      </c>
      <c r="K34" s="2">
        <f>'[3]Total UG Enrol by HEI&amp;Disc'!K34</f>
        <v>0</v>
      </c>
      <c r="L34" s="2">
        <f>'[3]Total UG Enrol by HEI&amp;Disc'!L34</f>
        <v>437.875</v>
      </c>
      <c r="M34" s="2">
        <f>'[3]Total UG Enrol by HEI&amp;Disc'!M34</f>
        <v>0</v>
      </c>
      <c r="N34" s="2">
        <f>'[3]Total UG Enrol by HEI&amp;Disc'!N34</f>
        <v>65.375</v>
      </c>
      <c r="O34" s="2">
        <f>'[3]Total UG Enrol by HEI&amp;Disc'!O34</f>
        <v>262.67500000000001</v>
      </c>
      <c r="P34" s="2">
        <f>'[3]Total UG Enrol by HEI&amp;Disc'!P34</f>
        <v>156</v>
      </c>
      <c r="Q34" s="2">
        <f t="shared" si="0"/>
        <v>1603.5</v>
      </c>
    </row>
    <row r="35" spans="1:17" x14ac:dyDescent="0.25">
      <c r="A35" s="2" t="s">
        <v>33</v>
      </c>
      <c r="B35" s="2">
        <f>'[3]Total UG Enrol by HEI&amp;Disc'!B35</f>
        <v>0</v>
      </c>
      <c r="C35" s="2">
        <f>'[3]Total UG Enrol by HEI&amp;Disc'!C35</f>
        <v>0</v>
      </c>
      <c r="D35" s="2">
        <f>'[3]Total UG Enrol by HEI&amp;Disc'!D35</f>
        <v>97.899999999999991</v>
      </c>
      <c r="E35" s="2">
        <f>'[3]Total UG Enrol by HEI&amp;Disc'!E35</f>
        <v>0</v>
      </c>
      <c r="F35" s="2">
        <f>'[3]Total UG Enrol by HEI&amp;Disc'!F35</f>
        <v>0</v>
      </c>
      <c r="G35" s="2">
        <f>'[3]Total UG Enrol by HEI&amp;Disc'!G35</f>
        <v>0</v>
      </c>
      <c r="H35" s="2">
        <f>'[3]Total UG Enrol by HEI&amp;Disc'!H35</f>
        <v>37.9</v>
      </c>
      <c r="I35" s="2">
        <f>'[3]Total UG Enrol by HEI&amp;Disc'!I35</f>
        <v>0</v>
      </c>
      <c r="J35" s="2">
        <f>'[3]Total UG Enrol by HEI&amp;Disc'!J35</f>
        <v>0</v>
      </c>
      <c r="K35" s="2">
        <f>'[3]Total UG Enrol by HEI&amp;Disc'!K35</f>
        <v>0</v>
      </c>
      <c r="L35" s="2">
        <f>'[3]Total UG Enrol by HEI&amp;Disc'!L35</f>
        <v>0</v>
      </c>
      <c r="M35" s="2">
        <f>'[3]Total UG Enrol by HEI&amp;Disc'!M35</f>
        <v>0</v>
      </c>
      <c r="N35" s="2">
        <f>'[3]Total UG Enrol by HEI&amp;Disc'!N35</f>
        <v>0</v>
      </c>
      <c r="O35" s="2">
        <f>'[3]Total UG Enrol by HEI&amp;Disc'!O35</f>
        <v>0</v>
      </c>
      <c r="P35" s="2">
        <f>'[3]Total UG Enrol by HEI&amp;Disc'!P35</f>
        <v>0</v>
      </c>
      <c r="Q35" s="2">
        <f t="shared" si="0"/>
        <v>135.79999999999998</v>
      </c>
    </row>
    <row r="36" spans="1:17" x14ac:dyDescent="0.25">
      <c r="A36" s="2" t="s">
        <v>34</v>
      </c>
      <c r="B36" s="2">
        <f>'[3]Total UG Enrol by HEI&amp;Disc'!B36</f>
        <v>0</v>
      </c>
      <c r="C36" s="2">
        <f>'[3]Total UG Enrol by HEI&amp;Disc'!C36</f>
        <v>0</v>
      </c>
      <c r="D36" s="2">
        <f>'[3]Total UG Enrol by HEI&amp;Disc'!D36</f>
        <v>0</v>
      </c>
      <c r="E36" s="2">
        <f>'[3]Total UG Enrol by HEI&amp;Disc'!E36</f>
        <v>0</v>
      </c>
      <c r="F36" s="2">
        <f>'[3]Total UG Enrol by HEI&amp;Disc'!F36</f>
        <v>90.03</v>
      </c>
      <c r="G36" s="2">
        <f>'[3]Total UG Enrol by HEI&amp;Disc'!G36</f>
        <v>0</v>
      </c>
      <c r="H36" s="2">
        <f>'[3]Total UG Enrol by HEI&amp;Disc'!H36</f>
        <v>10.27</v>
      </c>
      <c r="I36" s="2">
        <f>'[3]Total UG Enrol by HEI&amp;Disc'!I36</f>
        <v>0</v>
      </c>
      <c r="J36" s="2">
        <f>'[3]Total UG Enrol by HEI&amp;Disc'!J36</f>
        <v>14.690000000000001</v>
      </c>
      <c r="K36" s="2">
        <f>'[3]Total UG Enrol by HEI&amp;Disc'!K36</f>
        <v>0</v>
      </c>
      <c r="L36" s="2">
        <f>'[3]Total UG Enrol by HEI&amp;Disc'!L36</f>
        <v>393.28</v>
      </c>
      <c r="M36" s="2">
        <f>'[3]Total UG Enrol by HEI&amp;Disc'!M36</f>
        <v>0</v>
      </c>
      <c r="N36" s="2">
        <f>'[3]Total UG Enrol by HEI&amp;Disc'!N36</f>
        <v>74</v>
      </c>
      <c r="O36" s="2">
        <f>'[3]Total UG Enrol by HEI&amp;Disc'!O36</f>
        <v>206.23</v>
      </c>
      <c r="P36" s="2">
        <f>'[3]Total UG Enrol by HEI&amp;Disc'!P36</f>
        <v>0</v>
      </c>
      <c r="Q36" s="2">
        <f t="shared" si="0"/>
        <v>788.5</v>
      </c>
    </row>
    <row r="37" spans="1:17" x14ac:dyDescent="0.25">
      <c r="A37" s="2" t="s">
        <v>35</v>
      </c>
      <c r="B37" s="2">
        <f>'[3]Total UG Enrol by HEI&amp;Disc'!B37</f>
        <v>329</v>
      </c>
      <c r="C37" s="2">
        <f>'[3]Total UG Enrol by HEI&amp;Disc'!C37</f>
        <v>339.9</v>
      </c>
      <c r="D37" s="2">
        <f>'[3]Total UG Enrol by HEI&amp;Disc'!D37</f>
        <v>530.90000000000009</v>
      </c>
      <c r="E37" s="2">
        <f>'[3]Total UG Enrol by HEI&amp;Disc'!E37</f>
        <v>448.6</v>
      </c>
      <c r="F37" s="2">
        <f>'[3]Total UG Enrol by HEI&amp;Disc'!F37</f>
        <v>414.8</v>
      </c>
      <c r="G37" s="2">
        <f>'[3]Total UG Enrol by HEI&amp;Disc'!G37</f>
        <v>0</v>
      </c>
      <c r="H37" s="2">
        <f>'[3]Total UG Enrol by HEI&amp;Disc'!H37</f>
        <v>0</v>
      </c>
      <c r="I37" s="2">
        <f>'[3]Total UG Enrol by HEI&amp;Disc'!I37</f>
        <v>0</v>
      </c>
      <c r="J37" s="2">
        <f>'[3]Total UG Enrol by HEI&amp;Disc'!J37</f>
        <v>0</v>
      </c>
      <c r="K37" s="2">
        <f>'[3]Total UG Enrol by HEI&amp;Disc'!K37</f>
        <v>0</v>
      </c>
      <c r="L37" s="2">
        <f>'[3]Total UG Enrol by HEI&amp;Disc'!L37</f>
        <v>700</v>
      </c>
      <c r="M37" s="2">
        <f>'[3]Total UG Enrol by HEI&amp;Disc'!M37</f>
        <v>0</v>
      </c>
      <c r="N37" s="2">
        <f>'[3]Total UG Enrol by HEI&amp;Disc'!N37</f>
        <v>45.8</v>
      </c>
      <c r="O37" s="2">
        <f>'[3]Total UG Enrol by HEI&amp;Disc'!O37</f>
        <v>525.6</v>
      </c>
      <c r="P37" s="2">
        <f>'[3]Total UG Enrol by HEI&amp;Disc'!P37</f>
        <v>0</v>
      </c>
      <c r="Q37" s="2">
        <f t="shared" si="0"/>
        <v>3334.6000000000004</v>
      </c>
    </row>
    <row r="38" spans="1:17" x14ac:dyDescent="0.25">
      <c r="A38" s="2" t="s">
        <v>36</v>
      </c>
      <c r="B38" s="2">
        <f>'[3]Total UG Enrol by HEI&amp;Disc'!B38</f>
        <v>0</v>
      </c>
      <c r="C38" s="2">
        <f>'[3]Total UG Enrol by HEI&amp;Disc'!C38</f>
        <v>0</v>
      </c>
      <c r="D38" s="2">
        <f>'[3]Total UG Enrol by HEI&amp;Disc'!D38</f>
        <v>0</v>
      </c>
      <c r="E38" s="2">
        <f>'[3]Total UG Enrol by HEI&amp;Disc'!E38</f>
        <v>0</v>
      </c>
      <c r="F38" s="2">
        <f>'[3]Total UG Enrol by HEI&amp;Disc'!F38</f>
        <v>0</v>
      </c>
      <c r="G38" s="2">
        <f>'[3]Total UG Enrol by HEI&amp;Disc'!G38</f>
        <v>0</v>
      </c>
      <c r="H38" s="2">
        <f>'[3]Total UG Enrol by HEI&amp;Disc'!H38</f>
        <v>264</v>
      </c>
      <c r="I38" s="2">
        <f>'[3]Total UG Enrol by HEI&amp;Disc'!I38</f>
        <v>0</v>
      </c>
      <c r="J38" s="2">
        <f>'[3]Total UG Enrol by HEI&amp;Disc'!J38</f>
        <v>0</v>
      </c>
      <c r="K38" s="2">
        <f>'[3]Total UG Enrol by HEI&amp;Disc'!K38</f>
        <v>0</v>
      </c>
      <c r="L38" s="2">
        <f>'[3]Total UG Enrol by HEI&amp;Disc'!L38</f>
        <v>0</v>
      </c>
      <c r="M38" s="2">
        <f>'[3]Total UG Enrol by HEI&amp;Disc'!M38</f>
        <v>0</v>
      </c>
      <c r="N38" s="2">
        <f>'[3]Total UG Enrol by HEI&amp;Disc'!N38</f>
        <v>0</v>
      </c>
      <c r="O38" s="2">
        <f>'[3]Total UG Enrol by HEI&amp;Disc'!O38</f>
        <v>0</v>
      </c>
      <c r="P38" s="2">
        <f>'[3]Total UG Enrol by HEI&amp;Disc'!P38</f>
        <v>0</v>
      </c>
      <c r="Q38" s="2">
        <f t="shared" si="0"/>
        <v>264</v>
      </c>
    </row>
    <row r="39" spans="1:17" x14ac:dyDescent="0.25">
      <c r="A39" s="2" t="s">
        <v>37</v>
      </c>
      <c r="B39" s="2">
        <f>'[3]Total UG Enrol by HEI&amp;Disc'!B39</f>
        <v>0</v>
      </c>
      <c r="C39" s="2">
        <f>'[3]Total UG Enrol by HEI&amp;Disc'!C39</f>
        <v>0</v>
      </c>
      <c r="D39" s="2">
        <f>'[3]Total UG Enrol by HEI&amp;Disc'!D39</f>
        <v>0</v>
      </c>
      <c r="E39" s="2">
        <f>'[3]Total UG Enrol by HEI&amp;Disc'!E39</f>
        <v>0</v>
      </c>
      <c r="F39" s="2">
        <f>'[3]Total UG Enrol by HEI&amp;Disc'!F39</f>
        <v>0</v>
      </c>
      <c r="G39" s="2">
        <f>'[3]Total UG Enrol by HEI&amp;Disc'!G39</f>
        <v>0</v>
      </c>
      <c r="H39" s="2">
        <f>'[3]Total UG Enrol by HEI&amp;Disc'!H39</f>
        <v>95.775000000000006</v>
      </c>
      <c r="I39" s="2">
        <f>'[3]Total UG Enrol by HEI&amp;Disc'!I39</f>
        <v>0</v>
      </c>
      <c r="J39" s="2">
        <f>'[3]Total UG Enrol by HEI&amp;Disc'!J39</f>
        <v>103.72499999999999</v>
      </c>
      <c r="K39" s="2">
        <f>'[3]Total UG Enrol by HEI&amp;Disc'!K39</f>
        <v>0</v>
      </c>
      <c r="L39" s="2">
        <f>'[3]Total UG Enrol by HEI&amp;Disc'!L39</f>
        <v>0</v>
      </c>
      <c r="M39" s="2">
        <f>'[3]Total UG Enrol by HEI&amp;Disc'!M39</f>
        <v>0</v>
      </c>
      <c r="N39" s="2">
        <f>'[3]Total UG Enrol by HEI&amp;Disc'!N39</f>
        <v>296.82500000000005</v>
      </c>
      <c r="O39" s="2">
        <f>'[3]Total UG Enrol by HEI&amp;Disc'!O39</f>
        <v>223.4</v>
      </c>
      <c r="P39" s="2">
        <f>'[3]Total UG Enrol by HEI&amp;Disc'!P39</f>
        <v>0</v>
      </c>
      <c r="Q39" s="2">
        <f t="shared" si="0"/>
        <v>719.72500000000002</v>
      </c>
    </row>
    <row r="40" spans="1:17" x14ac:dyDescent="0.25">
      <c r="A40" s="2" t="s">
        <v>38</v>
      </c>
      <c r="B40" s="2">
        <f>'[3]Total UG Enrol by HEI&amp;Disc'!B40</f>
        <v>0</v>
      </c>
      <c r="C40" s="2">
        <f>'[3]Total UG Enrol by HEI&amp;Disc'!C40</f>
        <v>48.699999999999996</v>
      </c>
      <c r="D40" s="2">
        <f>'[3]Total UG Enrol by HEI&amp;Disc'!D40</f>
        <v>94.59</v>
      </c>
      <c r="E40" s="2">
        <f>'[3]Total UG Enrol by HEI&amp;Disc'!E40</f>
        <v>51.66</v>
      </c>
      <c r="F40" s="2">
        <f>'[3]Total UG Enrol by HEI&amp;Disc'!F40</f>
        <v>55</v>
      </c>
      <c r="G40" s="2">
        <f>'[3]Total UG Enrol by HEI&amp;Disc'!G40</f>
        <v>16.86</v>
      </c>
      <c r="H40" s="2">
        <f>'[3]Total UG Enrol by HEI&amp;Disc'!H40</f>
        <v>17.43</v>
      </c>
      <c r="I40" s="2">
        <f>'[3]Total UG Enrol by HEI&amp;Disc'!I40</f>
        <v>30.99</v>
      </c>
      <c r="J40" s="2">
        <f>'[3]Total UG Enrol by HEI&amp;Disc'!J40</f>
        <v>0</v>
      </c>
      <c r="K40" s="2">
        <f>'[3]Total UG Enrol by HEI&amp;Disc'!K40</f>
        <v>0</v>
      </c>
      <c r="L40" s="2">
        <f>'[3]Total UG Enrol by HEI&amp;Disc'!L40</f>
        <v>126.60000000000001</v>
      </c>
      <c r="M40" s="2">
        <f>'[3]Total UG Enrol by HEI&amp;Disc'!M40</f>
        <v>0</v>
      </c>
      <c r="N40" s="2">
        <f>'[3]Total UG Enrol by HEI&amp;Disc'!N40</f>
        <v>0</v>
      </c>
      <c r="O40" s="2">
        <f>'[3]Total UG Enrol by HEI&amp;Disc'!O40</f>
        <v>0</v>
      </c>
      <c r="P40" s="2">
        <f>'[3]Total UG Enrol by HEI&amp;Disc'!P40</f>
        <v>276.70000000000005</v>
      </c>
      <c r="Q40" s="2">
        <f t="shared" si="0"/>
        <v>718.53000000000009</v>
      </c>
    </row>
    <row r="41" spans="1:17" x14ac:dyDescent="0.25">
      <c r="A41" s="2" t="s">
        <v>39</v>
      </c>
      <c r="B41" s="2">
        <f>'[3]Total UG Enrol by HEI&amp;Disc'!B41</f>
        <v>0</v>
      </c>
      <c r="C41" s="2">
        <f>'[3]Total UG Enrol by HEI&amp;Disc'!C41</f>
        <v>722.5</v>
      </c>
      <c r="D41" s="2">
        <f>'[3]Total UG Enrol by HEI&amp;Disc'!D41</f>
        <v>593.4</v>
      </c>
      <c r="E41" s="2">
        <f>'[3]Total UG Enrol by HEI&amp;Disc'!E41</f>
        <v>1321</v>
      </c>
      <c r="F41" s="2">
        <f>'[3]Total UG Enrol by HEI&amp;Disc'!F41</f>
        <v>696.9</v>
      </c>
      <c r="G41" s="2">
        <f>'[3]Total UG Enrol by HEI&amp;Disc'!G41</f>
        <v>0</v>
      </c>
      <c r="H41" s="2">
        <f>'[3]Total UG Enrol by HEI&amp;Disc'!H41</f>
        <v>0</v>
      </c>
      <c r="I41" s="2">
        <f>'[3]Total UG Enrol by HEI&amp;Disc'!I41</f>
        <v>0</v>
      </c>
      <c r="J41" s="2">
        <f>'[3]Total UG Enrol by HEI&amp;Disc'!J41</f>
        <v>611.79999999999995</v>
      </c>
      <c r="K41" s="2">
        <f>'[3]Total UG Enrol by HEI&amp;Disc'!K41</f>
        <v>303.89999999999998</v>
      </c>
      <c r="L41" s="2">
        <f>'[3]Total UG Enrol by HEI&amp;Disc'!L41</f>
        <v>1078.3</v>
      </c>
      <c r="M41" s="2">
        <f>'[3]Total UG Enrol by HEI&amp;Disc'!M41</f>
        <v>106.60000000000001</v>
      </c>
      <c r="N41" s="2">
        <f>'[3]Total UG Enrol by HEI&amp;Disc'!N41</f>
        <v>1420.2</v>
      </c>
      <c r="O41" s="2">
        <f>'[3]Total UG Enrol by HEI&amp;Disc'!O41</f>
        <v>0</v>
      </c>
      <c r="P41" s="2">
        <f>'[3]Total UG Enrol by HEI&amp;Disc'!P41</f>
        <v>158.80000000000001</v>
      </c>
      <c r="Q41" s="2">
        <f t="shared" si="0"/>
        <v>7013.4000000000005</v>
      </c>
    </row>
    <row r="42" spans="1:17" x14ac:dyDescent="0.25">
      <c r="A42" s="2" t="s">
        <v>40</v>
      </c>
      <c r="B42" s="2">
        <f>'[3]Total UG Enrol by HEI&amp;Disc'!B42</f>
        <v>105.3</v>
      </c>
      <c r="C42" s="2">
        <f>'[3]Total UG Enrol by HEI&amp;Disc'!C42</f>
        <v>0</v>
      </c>
      <c r="D42" s="2">
        <f>'[3]Total UG Enrol by HEI&amp;Disc'!D42</f>
        <v>271.61</v>
      </c>
      <c r="E42" s="2">
        <f>'[3]Total UG Enrol by HEI&amp;Disc'!E42</f>
        <v>87.8</v>
      </c>
      <c r="F42" s="2">
        <f>'[3]Total UG Enrol by HEI&amp;Disc'!F42</f>
        <v>207</v>
      </c>
      <c r="G42" s="2">
        <f>'[3]Total UG Enrol by HEI&amp;Disc'!G42</f>
        <v>0</v>
      </c>
      <c r="H42" s="2">
        <f>'[3]Total UG Enrol by HEI&amp;Disc'!H42</f>
        <v>0</v>
      </c>
      <c r="I42" s="2">
        <f>'[3]Total UG Enrol by HEI&amp;Disc'!I42</f>
        <v>0</v>
      </c>
      <c r="J42" s="2">
        <f>'[3]Total UG Enrol by HEI&amp;Disc'!J42</f>
        <v>0</v>
      </c>
      <c r="K42" s="2">
        <f>'[3]Total UG Enrol by HEI&amp;Disc'!K42</f>
        <v>0</v>
      </c>
      <c r="L42" s="2">
        <f>'[3]Total UG Enrol by HEI&amp;Disc'!L42</f>
        <v>452.7</v>
      </c>
      <c r="M42" s="2">
        <f>'[3]Total UG Enrol by HEI&amp;Disc'!M42</f>
        <v>0</v>
      </c>
      <c r="N42" s="2">
        <f>'[3]Total UG Enrol by HEI&amp;Disc'!N42</f>
        <v>0</v>
      </c>
      <c r="O42" s="2">
        <f>'[3]Total UG Enrol by HEI&amp;Disc'!O42</f>
        <v>278.8</v>
      </c>
      <c r="P42" s="2">
        <f>'[3]Total UG Enrol by HEI&amp;Disc'!P42</f>
        <v>129.61000000000001</v>
      </c>
      <c r="Q42" s="2">
        <f t="shared" si="0"/>
        <v>1532.8200000000002</v>
      </c>
    </row>
    <row r="43" spans="1:17" x14ac:dyDescent="0.25">
      <c r="A43" s="2" t="s">
        <v>41</v>
      </c>
      <c r="B43" s="2">
        <f>'[3]Total UG Enrol by HEI&amp;Disc'!B43</f>
        <v>75</v>
      </c>
      <c r="C43" s="2">
        <f>'[3]Total UG Enrol by HEI&amp;Disc'!C43</f>
        <v>926</v>
      </c>
      <c r="D43" s="2">
        <f>'[3]Total UG Enrol by HEI&amp;Disc'!D43</f>
        <v>817</v>
      </c>
      <c r="E43" s="2">
        <f>'[3]Total UG Enrol by HEI&amp;Disc'!E43</f>
        <v>1138</v>
      </c>
      <c r="F43" s="2">
        <f>'[3]Total UG Enrol by HEI&amp;Disc'!F43</f>
        <v>368</v>
      </c>
      <c r="G43" s="2">
        <f>'[3]Total UG Enrol by HEI&amp;Disc'!G43</f>
        <v>0</v>
      </c>
      <c r="H43" s="2">
        <f>'[3]Total UG Enrol by HEI&amp;Disc'!H43</f>
        <v>213</v>
      </c>
      <c r="I43" s="2">
        <f>'[3]Total UG Enrol by HEI&amp;Disc'!I43</f>
        <v>50</v>
      </c>
      <c r="J43" s="2">
        <f>'[3]Total UG Enrol by HEI&amp;Disc'!J43</f>
        <v>0</v>
      </c>
      <c r="K43" s="2">
        <f>'[3]Total UG Enrol by HEI&amp;Disc'!K43</f>
        <v>0</v>
      </c>
      <c r="L43" s="2">
        <f>'[3]Total UG Enrol by HEI&amp;Disc'!L43</f>
        <v>1649</v>
      </c>
      <c r="M43" s="2">
        <f>'[3]Total UG Enrol by HEI&amp;Disc'!M43</f>
        <v>0</v>
      </c>
      <c r="N43" s="2">
        <f>'[3]Total UG Enrol by HEI&amp;Disc'!N43</f>
        <v>382</v>
      </c>
      <c r="O43" s="2">
        <f>'[3]Total UG Enrol by HEI&amp;Disc'!O43</f>
        <v>925</v>
      </c>
      <c r="P43" s="2">
        <f>'[3]Total UG Enrol by HEI&amp;Disc'!P43</f>
        <v>0</v>
      </c>
      <c r="Q43" s="2">
        <f t="shared" si="0"/>
        <v>6543</v>
      </c>
    </row>
    <row r="44" spans="1:17" x14ac:dyDescent="0.25">
      <c r="A44" s="2" t="s">
        <v>21</v>
      </c>
      <c r="B44" s="2">
        <f>'[3]Total UG Enrol by HEI&amp;Disc'!B44</f>
        <v>154</v>
      </c>
      <c r="C44" s="2">
        <f>'[3]Total UG Enrol by HEI&amp;Disc'!C44</f>
        <v>239</v>
      </c>
      <c r="D44" s="2">
        <f>'[3]Total UG Enrol by HEI&amp;Disc'!D44</f>
        <v>376</v>
      </c>
      <c r="E44" s="2">
        <f>'[3]Total UG Enrol by HEI&amp;Disc'!E44</f>
        <v>15</v>
      </c>
      <c r="F44" s="2">
        <f>'[3]Total UG Enrol by HEI&amp;Disc'!F44</f>
        <v>340</v>
      </c>
      <c r="G44" s="2">
        <f>'[3]Total UG Enrol by HEI&amp;Disc'!G44</f>
        <v>0</v>
      </c>
      <c r="H44" s="2">
        <f>'[3]Total UG Enrol by HEI&amp;Disc'!H44</f>
        <v>0</v>
      </c>
      <c r="I44" s="2">
        <f>'[3]Total UG Enrol by HEI&amp;Disc'!I44</f>
        <v>0</v>
      </c>
      <c r="J44" s="2">
        <f>'[3]Total UG Enrol by HEI&amp;Disc'!J44</f>
        <v>0</v>
      </c>
      <c r="K44" s="2">
        <f>'[3]Total UG Enrol by HEI&amp;Disc'!K44</f>
        <v>0</v>
      </c>
      <c r="L44" s="2">
        <f>'[3]Total UG Enrol by HEI&amp;Disc'!L44</f>
        <v>781</v>
      </c>
      <c r="M44" s="2">
        <f>'[3]Total UG Enrol by HEI&amp;Disc'!M44</f>
        <v>0</v>
      </c>
      <c r="N44" s="2">
        <f>'[3]Total UG Enrol by HEI&amp;Disc'!N44</f>
        <v>351</v>
      </c>
      <c r="O44" s="2">
        <f>'[3]Total UG Enrol by HEI&amp;Disc'!O44</f>
        <v>522</v>
      </c>
      <c r="P44" s="2">
        <f>'[3]Total UG Enrol by HEI&amp;Disc'!P44</f>
        <v>0</v>
      </c>
      <c r="Q44" s="2">
        <f t="shared" si="0"/>
        <v>2778</v>
      </c>
    </row>
    <row r="45" spans="1:17" x14ac:dyDescent="0.25">
      <c r="A45" s="2" t="s">
        <v>42</v>
      </c>
      <c r="B45" s="2">
        <f>'[3]Total UG Enrol by HEI&amp;Disc'!B45</f>
        <v>0</v>
      </c>
      <c r="C45" s="2">
        <f>'[3]Total UG Enrol by HEI&amp;Disc'!C45</f>
        <v>0</v>
      </c>
      <c r="D45" s="2">
        <f>'[3]Total UG Enrol by HEI&amp;Disc'!D45</f>
        <v>165.99</v>
      </c>
      <c r="E45" s="2">
        <f>'[3]Total UG Enrol by HEI&amp;Disc'!E45</f>
        <v>0</v>
      </c>
      <c r="F45" s="2">
        <f>'[3]Total UG Enrol by HEI&amp;Disc'!F45</f>
        <v>395.92</v>
      </c>
      <c r="G45" s="2">
        <f>'[3]Total UG Enrol by HEI&amp;Disc'!G45</f>
        <v>0</v>
      </c>
      <c r="H45" s="2">
        <f>'[3]Total UG Enrol by HEI&amp;Disc'!H45</f>
        <v>22.37</v>
      </c>
      <c r="I45" s="2">
        <f>'[3]Total UG Enrol by HEI&amp;Disc'!I45</f>
        <v>0</v>
      </c>
      <c r="J45" s="2">
        <f>'[3]Total UG Enrol by HEI&amp;Disc'!J45</f>
        <v>55.8</v>
      </c>
      <c r="K45" s="2">
        <f>'[3]Total UG Enrol by HEI&amp;Disc'!K45</f>
        <v>0</v>
      </c>
      <c r="L45" s="2">
        <f>'[3]Total UG Enrol by HEI&amp;Disc'!L45</f>
        <v>426.38000000000005</v>
      </c>
      <c r="M45" s="2">
        <f>'[3]Total UG Enrol by HEI&amp;Disc'!M45</f>
        <v>0</v>
      </c>
      <c r="N45" s="2">
        <f>'[3]Total UG Enrol by HEI&amp;Disc'!N45</f>
        <v>0</v>
      </c>
      <c r="O45" s="2">
        <f>'[3]Total UG Enrol by HEI&amp;Disc'!O45</f>
        <v>0</v>
      </c>
      <c r="P45" s="2">
        <f>'[3]Total UG Enrol by HEI&amp;Disc'!P45</f>
        <v>337.4</v>
      </c>
      <c r="Q45" s="2">
        <f t="shared" si="0"/>
        <v>1403.8600000000001</v>
      </c>
    </row>
    <row r="46" spans="1:17" x14ac:dyDescent="0.25">
      <c r="A46" s="2" t="s">
        <v>44</v>
      </c>
      <c r="B46" s="2">
        <f>'[3]Total UG Enrol by HEI&amp;Disc'!B46</f>
        <v>0</v>
      </c>
      <c r="C46" s="2">
        <f>'[3]Total UG Enrol by HEI&amp;Disc'!C46</f>
        <v>0</v>
      </c>
      <c r="D46" s="2">
        <f>'[3]Total UG Enrol by HEI&amp;Disc'!D46</f>
        <v>260</v>
      </c>
      <c r="E46" s="2">
        <f>'[3]Total UG Enrol by HEI&amp;Disc'!E46</f>
        <v>251</v>
      </c>
      <c r="F46" s="2">
        <f>'[3]Total UG Enrol by HEI&amp;Disc'!F46</f>
        <v>180</v>
      </c>
      <c r="G46" s="2">
        <f>'[3]Total UG Enrol by HEI&amp;Disc'!G46</f>
        <v>0</v>
      </c>
      <c r="H46" s="2">
        <f>'[3]Total UG Enrol by HEI&amp;Disc'!H46</f>
        <v>0</v>
      </c>
      <c r="I46" s="2">
        <f>'[3]Total UG Enrol by HEI&amp;Disc'!I46</f>
        <v>0</v>
      </c>
      <c r="J46" s="2">
        <f>'[3]Total UG Enrol by HEI&amp;Disc'!J46</f>
        <v>0</v>
      </c>
      <c r="K46" s="2">
        <f>'[3]Total UG Enrol by HEI&amp;Disc'!K46</f>
        <v>0</v>
      </c>
      <c r="L46" s="2">
        <f>'[3]Total UG Enrol by HEI&amp;Disc'!L46</f>
        <v>397</v>
      </c>
      <c r="M46" s="2">
        <f>'[3]Total UG Enrol by HEI&amp;Disc'!M46</f>
        <v>0</v>
      </c>
      <c r="N46" s="2">
        <f>'[3]Total UG Enrol by HEI&amp;Disc'!N46</f>
        <v>62</v>
      </c>
      <c r="O46" s="2">
        <f>'[3]Total UG Enrol by HEI&amp;Disc'!O46</f>
        <v>290</v>
      </c>
      <c r="P46" s="2">
        <f>'[3]Total UG Enrol by HEI&amp;Disc'!P46</f>
        <v>612</v>
      </c>
      <c r="Q46" s="2">
        <f t="shared" si="0"/>
        <v>2052</v>
      </c>
    </row>
    <row r="47" spans="1:17" x14ac:dyDescent="0.25">
      <c r="A47" s="2" t="s">
        <v>45</v>
      </c>
      <c r="B47" s="2">
        <f t="shared" ref="B47:Q47" si="1">SUM(B2:B46)</f>
        <v>3057.8500000000004</v>
      </c>
      <c r="C47" s="2">
        <f t="shared" si="1"/>
        <v>4878.7939999999999</v>
      </c>
      <c r="D47" s="2">
        <f t="shared" si="1"/>
        <v>11517.854899999998</v>
      </c>
      <c r="E47" s="2">
        <f t="shared" si="1"/>
        <v>9568.0630000000001</v>
      </c>
      <c r="F47" s="2">
        <f t="shared" si="1"/>
        <v>10110.35</v>
      </c>
      <c r="G47" s="2">
        <f t="shared" si="1"/>
        <v>1195.5159999999998</v>
      </c>
      <c r="H47" s="2">
        <f t="shared" si="1"/>
        <v>1637.7150000000001</v>
      </c>
      <c r="I47" s="2">
        <f t="shared" si="1"/>
        <v>481.19000000000005</v>
      </c>
      <c r="J47" s="2">
        <f t="shared" si="1"/>
        <v>3100.5689999999995</v>
      </c>
      <c r="K47" s="2">
        <f t="shared" si="1"/>
        <v>877.93</v>
      </c>
      <c r="L47" s="2">
        <f t="shared" si="1"/>
        <v>19944.679000000004</v>
      </c>
      <c r="M47" s="2">
        <f t="shared" si="1"/>
        <v>724.81</v>
      </c>
      <c r="N47" s="2">
        <f t="shared" si="1"/>
        <v>6385.31</v>
      </c>
      <c r="O47" s="2">
        <f t="shared" si="1"/>
        <v>9256.5540000000001</v>
      </c>
      <c r="P47" s="2">
        <f t="shared" si="1"/>
        <v>7568.3599999999979</v>
      </c>
      <c r="Q47" s="2">
        <f t="shared" si="1"/>
        <v>90305.544900000008</v>
      </c>
    </row>
    <row r="48" spans="1:17" x14ac:dyDescent="0.25">
      <c r="A48" s="2" t="s">
        <v>70</v>
      </c>
    </row>
  </sheetData>
  <sortState xmlns:xlrd2="http://schemas.microsoft.com/office/spreadsheetml/2017/richdata2" ref="A2:P43">
    <sortCondition ref="A2:A43"/>
  </sortState>
  <conditionalFormatting sqref="A16">
    <cfRule type="duplicateValues" dxfId="6" priority="2"/>
  </conditionalFormatting>
  <conditionalFormatting sqref="A17">
    <cfRule type="duplicateValues" dxfId="5" priority="1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B400-9511-47B0-82BE-CD3D7D75F7A4}">
  <dimension ref="A1:R42"/>
  <sheetViews>
    <sheetView workbookViewId="0">
      <selection activeCell="C17" sqref="C17"/>
    </sheetView>
  </sheetViews>
  <sheetFormatPr defaultRowHeight="15" x14ac:dyDescent="0.25"/>
  <cols>
    <col min="1" max="1" width="45" bestFit="1" customWidth="1"/>
  </cols>
  <sheetData>
    <row r="1" spans="1:18" x14ac:dyDescent="0.25">
      <c r="A1" s="7" t="s">
        <v>66</v>
      </c>
      <c r="B1" s="7" t="s">
        <v>47</v>
      </c>
      <c r="C1" s="7" t="s">
        <v>48</v>
      </c>
      <c r="D1" s="7" t="s">
        <v>49</v>
      </c>
      <c r="E1" s="7" t="s">
        <v>50</v>
      </c>
      <c r="F1" s="7" t="s">
        <v>51</v>
      </c>
      <c r="G1" s="7" t="s">
        <v>52</v>
      </c>
      <c r="H1" s="7" t="s">
        <v>53</v>
      </c>
      <c r="I1" s="7" t="s">
        <v>54</v>
      </c>
      <c r="J1" s="7" t="s">
        <v>55</v>
      </c>
      <c r="K1" s="7" t="s">
        <v>56</v>
      </c>
      <c r="L1" s="7" t="s">
        <v>57</v>
      </c>
      <c r="M1" s="7" t="s">
        <v>58</v>
      </c>
      <c r="N1" s="7" t="s">
        <v>60</v>
      </c>
      <c r="O1" s="7" t="s">
        <v>59</v>
      </c>
      <c r="P1" s="7" t="s">
        <v>61</v>
      </c>
      <c r="Q1" s="7" t="s">
        <v>67</v>
      </c>
      <c r="R1" s="7" t="s">
        <v>68</v>
      </c>
    </row>
    <row r="2" spans="1:18" x14ac:dyDescent="0.25">
      <c r="A2" s="6" t="s">
        <v>1</v>
      </c>
      <c r="D2">
        <v>184</v>
      </c>
      <c r="F2">
        <v>95</v>
      </c>
      <c r="L2">
        <v>130</v>
      </c>
      <c r="M2">
        <v>40</v>
      </c>
      <c r="R2">
        <v>449</v>
      </c>
    </row>
    <row r="3" spans="1:18" x14ac:dyDescent="0.25">
      <c r="A3" s="6" t="s">
        <v>2</v>
      </c>
      <c r="B3">
        <v>110.5</v>
      </c>
      <c r="D3">
        <v>241</v>
      </c>
      <c r="E3">
        <v>173.5</v>
      </c>
      <c r="F3">
        <v>186.4</v>
      </c>
      <c r="G3">
        <v>21.6</v>
      </c>
      <c r="H3">
        <v>110.4</v>
      </c>
      <c r="L3">
        <v>155.1</v>
      </c>
      <c r="N3">
        <v>224.3</v>
      </c>
      <c r="O3">
        <v>220.3</v>
      </c>
      <c r="R3">
        <v>1443.1</v>
      </c>
    </row>
    <row r="4" spans="1:18" x14ac:dyDescent="0.25">
      <c r="A4" s="6" t="s">
        <v>3</v>
      </c>
      <c r="D4">
        <v>777.2</v>
      </c>
      <c r="E4">
        <v>798.5</v>
      </c>
      <c r="F4">
        <v>429.9</v>
      </c>
      <c r="J4">
        <v>376.6</v>
      </c>
      <c r="L4">
        <v>1154.5</v>
      </c>
      <c r="N4">
        <v>383.7</v>
      </c>
      <c r="O4">
        <v>1087.8</v>
      </c>
      <c r="R4">
        <v>5008.2</v>
      </c>
    </row>
    <row r="5" spans="1:18" x14ac:dyDescent="0.25">
      <c r="A5" s="6" t="s">
        <v>4</v>
      </c>
      <c r="D5">
        <v>18</v>
      </c>
      <c r="F5">
        <v>43</v>
      </c>
      <c r="L5">
        <v>106</v>
      </c>
      <c r="O5">
        <v>81</v>
      </c>
      <c r="R5">
        <v>248</v>
      </c>
    </row>
    <row r="6" spans="1:18" x14ac:dyDescent="0.25">
      <c r="A6" s="6" t="s">
        <v>5</v>
      </c>
      <c r="C6">
        <v>108.9</v>
      </c>
      <c r="D6">
        <v>138.19999999999999</v>
      </c>
      <c r="F6">
        <v>223.1</v>
      </c>
      <c r="H6">
        <v>55</v>
      </c>
      <c r="J6">
        <v>128.19999999999999</v>
      </c>
      <c r="L6">
        <v>204.8</v>
      </c>
      <c r="M6">
        <v>19.3</v>
      </c>
      <c r="P6">
        <v>736.8</v>
      </c>
      <c r="R6">
        <v>1614.3</v>
      </c>
    </row>
    <row r="7" spans="1:18" x14ac:dyDescent="0.25">
      <c r="A7" s="6" t="s">
        <v>6</v>
      </c>
      <c r="D7">
        <v>982</v>
      </c>
      <c r="F7">
        <v>571</v>
      </c>
      <c r="J7">
        <v>618</v>
      </c>
      <c r="L7">
        <v>1012</v>
      </c>
      <c r="O7">
        <v>1173</v>
      </c>
      <c r="R7">
        <v>4356</v>
      </c>
    </row>
    <row r="8" spans="1:18" x14ac:dyDescent="0.25">
      <c r="A8" s="6" t="s">
        <v>7</v>
      </c>
      <c r="B8">
        <v>164.4</v>
      </c>
      <c r="C8">
        <v>380.6</v>
      </c>
      <c r="D8">
        <v>572.5</v>
      </c>
      <c r="E8">
        <v>467.3</v>
      </c>
      <c r="F8">
        <v>526</v>
      </c>
      <c r="G8">
        <v>277.2</v>
      </c>
      <c r="I8">
        <v>118.5</v>
      </c>
      <c r="J8">
        <v>605.20000000000005</v>
      </c>
      <c r="L8">
        <v>1070</v>
      </c>
      <c r="M8">
        <v>105</v>
      </c>
      <c r="N8">
        <v>206.6</v>
      </c>
      <c r="O8">
        <v>996.7</v>
      </c>
      <c r="R8">
        <v>5490</v>
      </c>
    </row>
    <row r="9" spans="1:18" x14ac:dyDescent="0.25">
      <c r="A9" s="6" t="s">
        <v>9</v>
      </c>
      <c r="C9">
        <v>55.1</v>
      </c>
      <c r="L9">
        <v>133.4</v>
      </c>
      <c r="M9">
        <v>58.6</v>
      </c>
      <c r="R9">
        <v>247.1</v>
      </c>
    </row>
    <row r="10" spans="1:18" x14ac:dyDescent="0.25">
      <c r="A10" s="6" t="s">
        <v>10</v>
      </c>
      <c r="B10">
        <v>447.2</v>
      </c>
      <c r="C10">
        <v>335.6</v>
      </c>
      <c r="D10">
        <v>369.5</v>
      </c>
      <c r="E10">
        <v>274.89999999999998</v>
      </c>
      <c r="F10">
        <v>334.5</v>
      </c>
      <c r="K10">
        <v>221.5</v>
      </c>
      <c r="L10">
        <v>700.4</v>
      </c>
      <c r="M10">
        <v>90.1</v>
      </c>
      <c r="O10">
        <v>446</v>
      </c>
      <c r="R10">
        <v>3219.7</v>
      </c>
    </row>
    <row r="11" spans="1:18" x14ac:dyDescent="0.25">
      <c r="A11" s="6" t="s">
        <v>11</v>
      </c>
      <c r="C11">
        <v>273.7</v>
      </c>
      <c r="D11">
        <v>360.6</v>
      </c>
      <c r="E11">
        <v>320.3</v>
      </c>
      <c r="F11">
        <v>508.2</v>
      </c>
      <c r="G11">
        <v>217.2</v>
      </c>
      <c r="K11">
        <v>140.80000000000001</v>
      </c>
      <c r="L11">
        <v>839.5</v>
      </c>
      <c r="O11">
        <v>431.4</v>
      </c>
      <c r="P11">
        <v>1148.9000000000001</v>
      </c>
      <c r="R11">
        <v>4240.6000000000004</v>
      </c>
    </row>
    <row r="12" spans="1:18" x14ac:dyDescent="0.25">
      <c r="A12" s="6" t="s">
        <v>12</v>
      </c>
      <c r="D12">
        <v>115.7</v>
      </c>
      <c r="E12">
        <v>143.4</v>
      </c>
      <c r="F12">
        <v>88.4</v>
      </c>
      <c r="L12">
        <v>267.39999999999998</v>
      </c>
      <c r="N12">
        <v>102.3</v>
      </c>
      <c r="P12">
        <v>263.2</v>
      </c>
      <c r="R12">
        <v>980.39999999999986</v>
      </c>
    </row>
    <row r="13" spans="1:18" x14ac:dyDescent="0.25">
      <c r="A13" s="6" t="s">
        <v>13</v>
      </c>
      <c r="C13">
        <v>293</v>
      </c>
      <c r="D13">
        <v>331</v>
      </c>
      <c r="E13">
        <v>501</v>
      </c>
      <c r="F13">
        <v>227</v>
      </c>
      <c r="G13">
        <v>243</v>
      </c>
      <c r="I13">
        <v>93</v>
      </c>
      <c r="L13">
        <v>725</v>
      </c>
      <c r="M13">
        <v>89</v>
      </c>
      <c r="N13">
        <v>234</v>
      </c>
      <c r="P13">
        <v>831</v>
      </c>
      <c r="R13">
        <v>3567</v>
      </c>
    </row>
    <row r="14" spans="1:18" x14ac:dyDescent="0.25">
      <c r="A14" s="6" t="s">
        <v>14</v>
      </c>
      <c r="C14">
        <v>21</v>
      </c>
      <c r="D14">
        <v>48</v>
      </c>
      <c r="E14">
        <v>41</v>
      </c>
      <c r="F14">
        <v>24</v>
      </c>
      <c r="L14">
        <v>61</v>
      </c>
      <c r="N14">
        <v>78</v>
      </c>
      <c r="P14">
        <v>131</v>
      </c>
      <c r="R14">
        <v>404</v>
      </c>
    </row>
    <row r="15" spans="1:18" x14ac:dyDescent="0.25">
      <c r="A15" s="6" t="s">
        <v>16</v>
      </c>
      <c r="B15">
        <v>12.5</v>
      </c>
      <c r="E15">
        <v>214.5</v>
      </c>
      <c r="G15">
        <v>11.2</v>
      </c>
      <c r="H15">
        <v>160.19999999999999</v>
      </c>
      <c r="L15">
        <v>441.8</v>
      </c>
      <c r="N15">
        <v>456.7</v>
      </c>
      <c r="R15">
        <v>1296.9000000000001</v>
      </c>
    </row>
    <row r="16" spans="1:18" x14ac:dyDescent="0.25">
      <c r="A16" s="2" t="s">
        <v>15</v>
      </c>
      <c r="B16">
        <v>402.8</v>
      </c>
      <c r="C16">
        <v>233.5</v>
      </c>
      <c r="D16">
        <v>647.1</v>
      </c>
      <c r="E16">
        <v>1006.9</v>
      </c>
      <c r="F16">
        <v>511.3</v>
      </c>
      <c r="J16">
        <v>207</v>
      </c>
      <c r="L16">
        <v>816.3</v>
      </c>
      <c r="N16">
        <v>475.8</v>
      </c>
      <c r="P16">
        <v>59.5</v>
      </c>
      <c r="R16">
        <v>4360.2000000000007</v>
      </c>
    </row>
    <row r="17" spans="1:18" x14ac:dyDescent="0.25">
      <c r="A17" s="6" t="s">
        <v>23</v>
      </c>
      <c r="D17">
        <v>136.30000000000001</v>
      </c>
      <c r="F17">
        <v>69</v>
      </c>
      <c r="L17">
        <v>108.3</v>
      </c>
      <c r="R17">
        <v>313.60000000000002</v>
      </c>
    </row>
    <row r="18" spans="1:18" x14ac:dyDescent="0.25">
      <c r="A18" s="6" t="s">
        <v>24</v>
      </c>
      <c r="B18">
        <v>144</v>
      </c>
      <c r="C18">
        <v>80</v>
      </c>
      <c r="D18">
        <v>392</v>
      </c>
      <c r="E18">
        <v>202</v>
      </c>
      <c r="F18">
        <v>230</v>
      </c>
      <c r="L18">
        <v>609</v>
      </c>
      <c r="R18">
        <v>1657</v>
      </c>
    </row>
    <row r="19" spans="1:18" x14ac:dyDescent="0.25">
      <c r="A19" s="6" t="s">
        <v>25</v>
      </c>
      <c r="D19">
        <v>82.2</v>
      </c>
      <c r="E19">
        <v>28.5</v>
      </c>
      <c r="F19">
        <v>54.2</v>
      </c>
      <c r="I19">
        <v>24.7</v>
      </c>
      <c r="L19">
        <v>85.5</v>
      </c>
      <c r="R19">
        <v>275.10000000000002</v>
      </c>
    </row>
    <row r="20" spans="1:18" x14ac:dyDescent="0.25">
      <c r="A20" s="6" t="s">
        <v>27</v>
      </c>
      <c r="F20">
        <v>123.5</v>
      </c>
      <c r="J20">
        <v>139.4</v>
      </c>
      <c r="L20">
        <v>180.5</v>
      </c>
      <c r="R20">
        <v>443.4</v>
      </c>
    </row>
    <row r="21" spans="1:18" x14ac:dyDescent="0.25">
      <c r="A21" s="6" t="s">
        <v>28</v>
      </c>
      <c r="F21">
        <v>19.2</v>
      </c>
      <c r="L21">
        <v>10.7</v>
      </c>
      <c r="R21">
        <v>29.9</v>
      </c>
    </row>
    <row r="22" spans="1:18" x14ac:dyDescent="0.25">
      <c r="A22" s="6" t="s">
        <v>29</v>
      </c>
      <c r="B22">
        <v>31.7</v>
      </c>
      <c r="C22">
        <v>71.599999999999994</v>
      </c>
      <c r="D22">
        <v>340.2</v>
      </c>
      <c r="E22">
        <v>118.9</v>
      </c>
      <c r="F22">
        <v>148.4</v>
      </c>
      <c r="G22">
        <v>166.4</v>
      </c>
      <c r="H22">
        <v>153.30000000000001</v>
      </c>
      <c r="I22">
        <v>106.5</v>
      </c>
      <c r="J22">
        <v>143</v>
      </c>
      <c r="K22">
        <v>37.6</v>
      </c>
      <c r="L22">
        <v>406.9</v>
      </c>
      <c r="M22">
        <v>84</v>
      </c>
      <c r="N22">
        <v>30.6</v>
      </c>
      <c r="O22">
        <v>296.2</v>
      </c>
      <c r="R22">
        <v>2135.2999999999997</v>
      </c>
    </row>
    <row r="23" spans="1:18" x14ac:dyDescent="0.25">
      <c r="A23" s="6" t="s">
        <v>17</v>
      </c>
      <c r="C23">
        <v>432</v>
      </c>
      <c r="D23">
        <v>69</v>
      </c>
      <c r="E23">
        <v>159</v>
      </c>
      <c r="F23">
        <v>372</v>
      </c>
      <c r="G23">
        <v>550</v>
      </c>
      <c r="K23">
        <v>797</v>
      </c>
      <c r="L23">
        <v>293</v>
      </c>
      <c r="M23">
        <v>160</v>
      </c>
      <c r="N23">
        <v>1608</v>
      </c>
      <c r="P23">
        <v>335</v>
      </c>
      <c r="R23">
        <v>4775</v>
      </c>
    </row>
    <row r="24" spans="1:18" x14ac:dyDescent="0.25">
      <c r="A24" s="6" t="s">
        <v>18</v>
      </c>
      <c r="B24">
        <v>424</v>
      </c>
      <c r="C24">
        <v>483.6</v>
      </c>
      <c r="D24">
        <v>571.79999999999995</v>
      </c>
      <c r="E24">
        <v>486.4</v>
      </c>
      <c r="F24">
        <v>638.20000000000005</v>
      </c>
      <c r="G24">
        <v>301.89999999999998</v>
      </c>
      <c r="H24">
        <v>173.2</v>
      </c>
      <c r="I24">
        <v>115.2</v>
      </c>
      <c r="J24">
        <v>138.4</v>
      </c>
      <c r="K24">
        <v>169.7</v>
      </c>
      <c r="L24">
        <v>519.20000000000005</v>
      </c>
      <c r="M24">
        <v>88.4</v>
      </c>
      <c r="N24">
        <v>226.7</v>
      </c>
      <c r="P24">
        <v>1020.8</v>
      </c>
      <c r="R24">
        <v>5357.4999999999991</v>
      </c>
    </row>
    <row r="25" spans="1:18" x14ac:dyDescent="0.25">
      <c r="A25" s="6" t="s">
        <v>19</v>
      </c>
      <c r="D25">
        <v>442</v>
      </c>
      <c r="F25">
        <v>319.8</v>
      </c>
      <c r="J25">
        <v>38.700000000000003</v>
      </c>
      <c r="L25">
        <v>539.79999999999995</v>
      </c>
      <c r="P25">
        <v>404</v>
      </c>
      <c r="R25">
        <v>1744.3</v>
      </c>
    </row>
    <row r="26" spans="1:18" x14ac:dyDescent="0.25">
      <c r="A26" s="6" t="s">
        <v>30</v>
      </c>
      <c r="B26">
        <v>58.5</v>
      </c>
      <c r="C26">
        <v>243.9</v>
      </c>
      <c r="D26">
        <v>275.5</v>
      </c>
      <c r="F26">
        <v>373.8</v>
      </c>
      <c r="H26">
        <v>84.7</v>
      </c>
      <c r="I26">
        <v>98.8</v>
      </c>
      <c r="L26">
        <v>587</v>
      </c>
      <c r="N26">
        <v>9.5</v>
      </c>
      <c r="O26">
        <v>526.79999999999995</v>
      </c>
      <c r="P26">
        <v>957</v>
      </c>
      <c r="R26">
        <v>3215.5</v>
      </c>
    </row>
    <row r="27" spans="1:18" x14ac:dyDescent="0.25">
      <c r="A27" s="6" t="s">
        <v>20</v>
      </c>
      <c r="B27">
        <v>131.9</v>
      </c>
      <c r="D27">
        <v>259.8</v>
      </c>
      <c r="E27">
        <v>184.4</v>
      </c>
      <c r="F27">
        <v>214.8</v>
      </c>
      <c r="L27">
        <v>441.9</v>
      </c>
      <c r="P27">
        <v>382.3</v>
      </c>
      <c r="R27">
        <v>1615.1000000000001</v>
      </c>
    </row>
    <row r="28" spans="1:18" x14ac:dyDescent="0.25">
      <c r="A28" s="6" t="s">
        <v>32</v>
      </c>
      <c r="C28">
        <v>186.2</v>
      </c>
      <c r="D28">
        <v>181.1</v>
      </c>
      <c r="F28">
        <v>200.1</v>
      </c>
      <c r="I28">
        <v>99.6</v>
      </c>
      <c r="L28">
        <v>342.5</v>
      </c>
      <c r="N28">
        <v>125</v>
      </c>
      <c r="O28">
        <v>204.7</v>
      </c>
      <c r="R28">
        <v>1339.2</v>
      </c>
    </row>
    <row r="29" spans="1:18" x14ac:dyDescent="0.25">
      <c r="A29" s="6" t="s">
        <v>33</v>
      </c>
    </row>
    <row r="30" spans="1:18" x14ac:dyDescent="0.25">
      <c r="A30" s="6" t="s">
        <v>34</v>
      </c>
      <c r="F30">
        <v>119.5</v>
      </c>
      <c r="J30">
        <v>10.1</v>
      </c>
      <c r="L30">
        <v>494.8</v>
      </c>
      <c r="N30">
        <v>76.400000000000006</v>
      </c>
      <c r="O30">
        <v>220.2</v>
      </c>
      <c r="P30">
        <v>11.8</v>
      </c>
      <c r="R30">
        <v>932.8</v>
      </c>
    </row>
    <row r="31" spans="1:18" x14ac:dyDescent="0.25">
      <c r="A31" s="6" t="s">
        <v>35</v>
      </c>
      <c r="B31">
        <v>302.7</v>
      </c>
      <c r="C31">
        <v>324.10000000000002</v>
      </c>
      <c r="D31">
        <v>486.3</v>
      </c>
      <c r="E31">
        <v>452.4</v>
      </c>
      <c r="F31">
        <v>444.9</v>
      </c>
      <c r="L31">
        <v>651.79999999999995</v>
      </c>
      <c r="O31">
        <v>473.7</v>
      </c>
      <c r="R31">
        <v>3135.8999999999996</v>
      </c>
    </row>
    <row r="32" spans="1:18" x14ac:dyDescent="0.25">
      <c r="A32" s="6" t="s">
        <v>36</v>
      </c>
      <c r="H32">
        <v>274</v>
      </c>
      <c r="R32">
        <v>274</v>
      </c>
    </row>
    <row r="33" spans="1:18" x14ac:dyDescent="0.25">
      <c r="A33" s="6" t="s">
        <v>37</v>
      </c>
      <c r="H33">
        <v>103.9</v>
      </c>
      <c r="J33">
        <v>129.19999999999999</v>
      </c>
      <c r="N33">
        <v>296</v>
      </c>
      <c r="O33">
        <v>230.9</v>
      </c>
      <c r="P33">
        <v>133.30000000000001</v>
      </c>
      <c r="R33">
        <v>893.3</v>
      </c>
    </row>
    <row r="34" spans="1:18" x14ac:dyDescent="0.25">
      <c r="A34" s="6" t="s">
        <v>38</v>
      </c>
      <c r="C34">
        <v>65</v>
      </c>
      <c r="D34">
        <v>183.1</v>
      </c>
      <c r="E34">
        <v>113.3</v>
      </c>
      <c r="F34">
        <v>91.1</v>
      </c>
      <c r="G34">
        <v>42.5</v>
      </c>
      <c r="H34">
        <v>34.5</v>
      </c>
      <c r="I34">
        <v>27</v>
      </c>
      <c r="L34">
        <v>217.5</v>
      </c>
      <c r="P34">
        <v>500.9</v>
      </c>
      <c r="R34">
        <v>1274.9000000000001</v>
      </c>
    </row>
    <row r="35" spans="1:18" x14ac:dyDescent="0.25">
      <c r="A35" s="6" t="s">
        <v>39</v>
      </c>
      <c r="C35">
        <v>574.5</v>
      </c>
      <c r="D35">
        <v>479.5</v>
      </c>
      <c r="E35">
        <v>984.4</v>
      </c>
      <c r="F35">
        <v>557</v>
      </c>
      <c r="J35">
        <v>532.5</v>
      </c>
      <c r="K35">
        <v>243.3</v>
      </c>
      <c r="L35">
        <v>866.1</v>
      </c>
      <c r="M35">
        <v>74.8</v>
      </c>
      <c r="N35">
        <v>1222.5999999999999</v>
      </c>
      <c r="P35">
        <v>228.8</v>
      </c>
      <c r="R35">
        <v>5763.5000000000009</v>
      </c>
    </row>
    <row r="36" spans="1:18" x14ac:dyDescent="0.25">
      <c r="A36" s="6" t="s">
        <v>40</v>
      </c>
      <c r="B36">
        <v>126.7</v>
      </c>
      <c r="D36">
        <v>273.7</v>
      </c>
      <c r="E36">
        <v>84.7</v>
      </c>
      <c r="F36">
        <v>233</v>
      </c>
      <c r="L36">
        <v>476.7</v>
      </c>
      <c r="O36">
        <v>308.3</v>
      </c>
      <c r="P36">
        <v>396.3</v>
      </c>
      <c r="R36">
        <v>1899.3999999999999</v>
      </c>
    </row>
    <row r="37" spans="1:18" x14ac:dyDescent="0.25">
      <c r="A37" s="6" t="s">
        <v>41</v>
      </c>
      <c r="B37">
        <v>341</v>
      </c>
      <c r="C37">
        <v>902.1</v>
      </c>
      <c r="D37">
        <v>757.6</v>
      </c>
      <c r="E37">
        <v>1192.4000000000001</v>
      </c>
      <c r="F37">
        <v>321.89999999999998</v>
      </c>
      <c r="H37">
        <v>217.1</v>
      </c>
      <c r="I37">
        <v>40.6</v>
      </c>
      <c r="L37">
        <v>1703.3</v>
      </c>
      <c r="N37">
        <v>785.3</v>
      </c>
      <c r="O37">
        <v>504.4</v>
      </c>
      <c r="R37">
        <v>6765.7</v>
      </c>
    </row>
    <row r="38" spans="1:18" x14ac:dyDescent="0.25">
      <c r="A38" s="6" t="s">
        <v>21</v>
      </c>
      <c r="B38">
        <v>29</v>
      </c>
      <c r="C38">
        <v>67</v>
      </c>
      <c r="D38">
        <v>125</v>
      </c>
      <c r="E38">
        <v>9</v>
      </c>
      <c r="F38">
        <v>72</v>
      </c>
      <c r="L38">
        <v>240</v>
      </c>
      <c r="N38">
        <v>13</v>
      </c>
      <c r="O38">
        <v>305</v>
      </c>
      <c r="R38">
        <v>860</v>
      </c>
    </row>
    <row r="39" spans="1:18" x14ac:dyDescent="0.25">
      <c r="A39" s="6" t="s">
        <v>42</v>
      </c>
      <c r="D39">
        <v>156.19999999999999</v>
      </c>
      <c r="F39">
        <v>320.89999999999998</v>
      </c>
      <c r="H39">
        <v>34.9</v>
      </c>
      <c r="J39">
        <v>56.4</v>
      </c>
      <c r="L39">
        <v>477.7</v>
      </c>
      <c r="P39">
        <v>1110.7</v>
      </c>
      <c r="R39">
        <v>2156.8000000000002</v>
      </c>
    </row>
    <row r="40" spans="1:18" x14ac:dyDescent="0.25">
      <c r="A40" s="6" t="s">
        <v>44</v>
      </c>
      <c r="D40">
        <v>265.7</v>
      </c>
      <c r="E40">
        <v>217.7</v>
      </c>
      <c r="F40">
        <v>162</v>
      </c>
      <c r="I40">
        <v>8.5</v>
      </c>
      <c r="L40">
        <v>384.7</v>
      </c>
      <c r="N40">
        <v>70.900000000000006</v>
      </c>
      <c r="O40">
        <v>222.2</v>
      </c>
      <c r="P40">
        <v>0</v>
      </c>
      <c r="R40">
        <v>1331.7</v>
      </c>
    </row>
    <row r="41" spans="1:18" x14ac:dyDescent="0.25">
      <c r="A41" s="6" t="s">
        <v>67</v>
      </c>
    </row>
    <row r="42" spans="1:18" x14ac:dyDescent="0.25">
      <c r="A42" s="8" t="s">
        <v>68</v>
      </c>
      <c r="B42" s="9">
        <v>2726.8999999999996</v>
      </c>
      <c r="C42" s="9">
        <v>5131.3999999999996</v>
      </c>
      <c r="D42" s="9">
        <v>10261.800000000003</v>
      </c>
      <c r="E42" s="9">
        <v>8174.3999999999969</v>
      </c>
      <c r="F42" s="9">
        <v>8853.1</v>
      </c>
      <c r="G42" s="9">
        <v>1831</v>
      </c>
      <c r="H42" s="9">
        <v>1401.2</v>
      </c>
      <c r="I42" s="9">
        <v>732.4</v>
      </c>
      <c r="J42" s="9">
        <v>3122.7</v>
      </c>
      <c r="K42" s="9">
        <v>1609.9</v>
      </c>
      <c r="L42" s="9">
        <v>17454.099999999999</v>
      </c>
      <c r="M42" s="9">
        <v>809.19999999999993</v>
      </c>
      <c r="N42" s="9">
        <v>6625.3999999999987</v>
      </c>
      <c r="O42" s="9">
        <v>7728.5999999999985</v>
      </c>
      <c r="P42" s="9">
        <v>8651.3000000000011</v>
      </c>
      <c r="Q42" s="9"/>
      <c r="R42" s="9">
        <v>85113.4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8"/>
  <sheetViews>
    <sheetView tabSelected="1" topLeftCell="A19" zoomScale="85" zoomScaleNormal="85" workbookViewId="0">
      <selection activeCell="V37" sqref="V37"/>
    </sheetView>
  </sheetViews>
  <sheetFormatPr defaultRowHeight="15" x14ac:dyDescent="0.25"/>
  <cols>
    <col min="1" max="1" width="106.140625" bestFit="1" customWidth="1"/>
    <col min="2" max="2" width="12.140625" customWidth="1"/>
    <col min="16" max="16" width="14.140625" customWidth="1"/>
    <col min="17" max="17" width="9.140625" style="1"/>
  </cols>
  <sheetData>
    <row r="1" spans="1:17" x14ac:dyDescent="0.25">
      <c r="A1" t="s">
        <v>0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t="s">
        <v>52</v>
      </c>
      <c r="H1" t="s">
        <v>53</v>
      </c>
      <c r="I1" t="s">
        <v>54</v>
      </c>
      <c r="J1" t="s">
        <v>55</v>
      </c>
      <c r="K1" t="s">
        <v>56</v>
      </c>
      <c r="L1" t="s">
        <v>57</v>
      </c>
      <c r="M1" t="s">
        <v>58</v>
      </c>
      <c r="N1" t="s">
        <v>60</v>
      </c>
      <c r="O1" t="s">
        <v>59</v>
      </c>
      <c r="P1" t="s">
        <v>61</v>
      </c>
      <c r="Q1" s="1" t="s">
        <v>62</v>
      </c>
    </row>
    <row r="2" spans="1:17" x14ac:dyDescent="0.25">
      <c r="A2" t="s">
        <v>1</v>
      </c>
      <c r="B2" s="2">
        <f>'[3]Total UG Fem Enrol by HEI&amp;Disc'!B2</f>
        <v>0</v>
      </c>
      <c r="C2" s="2">
        <f>'[3]Total UG Fem Enrol by HEI&amp;Disc'!C2</f>
        <v>0</v>
      </c>
      <c r="D2" s="2">
        <f>'[3]Total UG Fem Enrol by HEI&amp;Disc'!D2</f>
        <v>21</v>
      </c>
      <c r="E2" s="2">
        <f>'[3]Total UG Fem Enrol by HEI&amp;Disc'!E2</f>
        <v>0</v>
      </c>
      <c r="F2" s="2">
        <f>'[3]Total UG Fem Enrol by HEI&amp;Disc'!F2</f>
        <v>5</v>
      </c>
      <c r="G2" s="2">
        <f>'[3]Total UG Fem Enrol by HEI&amp;Disc'!G2</f>
        <v>0</v>
      </c>
      <c r="H2" s="2">
        <f>'[3]Total UG Fem Enrol by HEI&amp;Disc'!H2</f>
        <v>0</v>
      </c>
      <c r="I2" s="2">
        <f>'[3]Total UG Fem Enrol by HEI&amp;Disc'!I2</f>
        <v>0</v>
      </c>
      <c r="J2" s="2">
        <f>'[3]Total UG Fem Enrol by HEI&amp;Disc'!J2</f>
        <v>0</v>
      </c>
      <c r="K2" s="2">
        <f>'[3]Total UG Fem Enrol by HEI&amp;Disc'!K2</f>
        <v>0</v>
      </c>
      <c r="L2" s="2">
        <f>'[3]Total UG Fem Enrol by HEI&amp;Disc'!L2</f>
        <v>16</v>
      </c>
      <c r="M2" s="2">
        <f>'[3]Total UG Fem Enrol by HEI&amp;Disc'!M2</f>
        <v>3</v>
      </c>
      <c r="N2" s="2">
        <f>'[3]Total UG Fem Enrol by HEI&amp;Disc'!N2</f>
        <v>0</v>
      </c>
      <c r="O2" s="2">
        <f>'[3]Total UG Fem Enrol by HEI&amp;Disc'!O2</f>
        <v>0</v>
      </c>
      <c r="P2" s="2">
        <f>'[3]Total UG Fem Enrol by HEI&amp;Disc'!P2</f>
        <v>0</v>
      </c>
      <c r="Q2" s="2">
        <f>SUM(B2:P2)</f>
        <v>45</v>
      </c>
    </row>
    <row r="3" spans="1:17" x14ac:dyDescent="0.25">
      <c r="A3" t="s">
        <v>2</v>
      </c>
      <c r="B3" s="2">
        <f>'[3]Total UG Fem Enrol by HEI&amp;Disc'!B3</f>
        <v>26.23</v>
      </c>
      <c r="C3" s="2">
        <f>'[3]Total UG Fem Enrol by HEI&amp;Disc'!C3</f>
        <v>0</v>
      </c>
      <c r="D3" s="2">
        <f>'[3]Total UG Fem Enrol by HEI&amp;Disc'!D3</f>
        <v>73.94</v>
      </c>
      <c r="E3" s="2">
        <f>'[3]Total UG Fem Enrol by HEI&amp;Disc'!E3</f>
        <v>28.26</v>
      </c>
      <c r="F3" s="2">
        <f>'[3]Total UG Fem Enrol by HEI&amp;Disc'!F3</f>
        <v>39.26</v>
      </c>
      <c r="G3" s="2">
        <f>'[3]Total UG Fem Enrol by HEI&amp;Disc'!G3</f>
        <v>2.73</v>
      </c>
      <c r="H3" s="2">
        <f>'[3]Total UG Fem Enrol by HEI&amp;Disc'!H3</f>
        <v>34.44</v>
      </c>
      <c r="I3" s="2">
        <f>'[3]Total UG Fem Enrol by HEI&amp;Disc'!I3</f>
        <v>0</v>
      </c>
      <c r="J3" s="2">
        <f>'[3]Total UG Fem Enrol by HEI&amp;Disc'!J3</f>
        <v>0</v>
      </c>
      <c r="K3" s="2">
        <f>'[3]Total UG Fem Enrol by HEI&amp;Disc'!K3</f>
        <v>0</v>
      </c>
      <c r="L3" s="2">
        <f>'[3]Total UG Fem Enrol by HEI&amp;Disc'!L3</f>
        <v>21.94</v>
      </c>
      <c r="M3" s="2">
        <f>'[3]Total UG Fem Enrol by HEI&amp;Disc'!M3</f>
        <v>0</v>
      </c>
      <c r="N3" s="2">
        <f>'[3]Total UG Fem Enrol by HEI&amp;Disc'!N3</f>
        <v>49.349999999999994</v>
      </c>
      <c r="O3" s="2">
        <f>'[3]Total UG Fem Enrol by HEI&amp;Disc'!O3</f>
        <v>52.989999999999995</v>
      </c>
      <c r="P3" s="2">
        <f>'[3]Total UG Fem Enrol by HEI&amp;Disc'!P3</f>
        <v>0</v>
      </c>
      <c r="Q3" s="2">
        <f t="shared" ref="Q3:Q47" si="0">SUM(B3:P3)</f>
        <v>329.14</v>
      </c>
    </row>
    <row r="4" spans="1:17" x14ac:dyDescent="0.25">
      <c r="A4" t="s">
        <v>3</v>
      </c>
      <c r="B4" s="2">
        <f>'[3]Total UG Fem Enrol by HEI&amp;Disc'!B4</f>
        <v>0</v>
      </c>
      <c r="C4" s="2">
        <f>'[3]Total UG Fem Enrol by HEI&amp;Disc'!C4</f>
        <v>0</v>
      </c>
      <c r="D4" s="2">
        <f>'[3]Total UG Fem Enrol by HEI&amp;Disc'!D4</f>
        <v>237</v>
      </c>
      <c r="E4" s="2">
        <f>'[3]Total UG Fem Enrol by HEI&amp;Disc'!E4</f>
        <v>165</v>
      </c>
      <c r="F4" s="2">
        <f>'[3]Total UG Fem Enrol by HEI&amp;Disc'!F4</f>
        <v>75</v>
      </c>
      <c r="G4" s="2">
        <f>'[3]Total UG Fem Enrol by HEI&amp;Disc'!G4</f>
        <v>0</v>
      </c>
      <c r="H4" s="2">
        <f>'[3]Total UG Fem Enrol by HEI&amp;Disc'!H4</f>
        <v>0</v>
      </c>
      <c r="I4" s="2">
        <f>'[3]Total UG Fem Enrol by HEI&amp;Disc'!I4</f>
        <v>0</v>
      </c>
      <c r="J4" s="2">
        <f>'[3]Total UG Fem Enrol by HEI&amp;Disc'!J4</f>
        <v>133</v>
      </c>
      <c r="K4" s="2">
        <f>'[3]Total UG Fem Enrol by HEI&amp;Disc'!K4</f>
        <v>0</v>
      </c>
      <c r="L4" s="2">
        <f>'[3]Total UG Fem Enrol by HEI&amp;Disc'!L4</f>
        <v>227</v>
      </c>
      <c r="M4" s="2">
        <f>'[3]Total UG Fem Enrol by HEI&amp;Disc'!M4</f>
        <v>0</v>
      </c>
      <c r="N4" s="2">
        <f>'[3]Total UG Fem Enrol by HEI&amp;Disc'!N4</f>
        <v>283</v>
      </c>
      <c r="O4" s="2">
        <f>'[3]Total UG Fem Enrol by HEI&amp;Disc'!O4</f>
        <v>108</v>
      </c>
      <c r="P4" s="2">
        <f>'[3]Total UG Fem Enrol by HEI&amp;Disc'!P4</f>
        <v>0</v>
      </c>
      <c r="Q4" s="2">
        <f t="shared" si="0"/>
        <v>1228</v>
      </c>
    </row>
    <row r="5" spans="1:17" x14ac:dyDescent="0.25">
      <c r="A5" t="s">
        <v>4</v>
      </c>
      <c r="B5" s="2">
        <f>'[3]Total UG Fem Enrol by HEI&amp;Disc'!B5</f>
        <v>0</v>
      </c>
      <c r="C5" s="2">
        <f>'[3]Total UG Fem Enrol by HEI&amp;Disc'!C5</f>
        <v>0</v>
      </c>
      <c r="D5" s="2">
        <f>'[3]Total UG Fem Enrol by HEI&amp;Disc'!D5</f>
        <v>3</v>
      </c>
      <c r="E5" s="2">
        <f>'[3]Total UG Fem Enrol by HEI&amp;Disc'!E5</f>
        <v>0</v>
      </c>
      <c r="F5" s="2">
        <f>'[3]Total UG Fem Enrol by HEI&amp;Disc'!F5</f>
        <v>2</v>
      </c>
      <c r="G5" s="2">
        <f>'[3]Total UG Fem Enrol by HEI&amp;Disc'!G5</f>
        <v>0</v>
      </c>
      <c r="H5" s="2">
        <f>'[3]Total UG Fem Enrol by HEI&amp;Disc'!H5</f>
        <v>0</v>
      </c>
      <c r="I5" s="2">
        <f>'[3]Total UG Fem Enrol by HEI&amp;Disc'!I5</f>
        <v>0</v>
      </c>
      <c r="J5" s="2">
        <f>'[3]Total UG Fem Enrol by HEI&amp;Disc'!J5</f>
        <v>0</v>
      </c>
      <c r="K5" s="2">
        <f>'[3]Total UG Fem Enrol by HEI&amp;Disc'!K5</f>
        <v>0</v>
      </c>
      <c r="L5" s="2">
        <f>'[3]Total UG Fem Enrol by HEI&amp;Disc'!L5</f>
        <v>8</v>
      </c>
      <c r="M5" s="2">
        <f>'[3]Total UG Fem Enrol by HEI&amp;Disc'!M5</f>
        <v>0</v>
      </c>
      <c r="N5" s="2">
        <f>'[3]Total UG Fem Enrol by HEI&amp;Disc'!N5</f>
        <v>2</v>
      </c>
      <c r="O5" s="2">
        <f>'[3]Total UG Fem Enrol by HEI&amp;Disc'!O5</f>
        <v>0</v>
      </c>
      <c r="P5" s="2">
        <f>'[3]Total UG Fem Enrol by HEI&amp;Disc'!P5</f>
        <v>0</v>
      </c>
      <c r="Q5" s="2">
        <f t="shared" si="0"/>
        <v>15</v>
      </c>
    </row>
    <row r="6" spans="1:17" x14ac:dyDescent="0.25">
      <c r="A6" t="s">
        <v>5</v>
      </c>
      <c r="B6" s="2">
        <f>'[3]Total UG Fem Enrol by HEI&amp;Disc'!B6</f>
        <v>0</v>
      </c>
      <c r="C6" s="2">
        <f>'[3]Total UG Fem Enrol by HEI&amp;Disc'!C6</f>
        <v>40.820000000000007</v>
      </c>
      <c r="D6" s="2">
        <f>'[3]Total UG Fem Enrol by HEI&amp;Disc'!D6</f>
        <v>46.37</v>
      </c>
      <c r="E6" s="2">
        <f>'[3]Total UG Fem Enrol by HEI&amp;Disc'!E6</f>
        <v>0</v>
      </c>
      <c r="F6" s="2">
        <f>'[3]Total UG Fem Enrol by HEI&amp;Disc'!F6</f>
        <v>35.36</v>
      </c>
      <c r="G6" s="2">
        <f>'[3]Total UG Fem Enrol by HEI&amp;Disc'!G6</f>
        <v>0</v>
      </c>
      <c r="H6" s="2">
        <f>'[3]Total UG Fem Enrol by HEI&amp;Disc'!H6</f>
        <v>25.63</v>
      </c>
      <c r="I6" s="2">
        <f>'[3]Total UG Fem Enrol by HEI&amp;Disc'!I6</f>
        <v>0</v>
      </c>
      <c r="J6" s="2">
        <f>'[3]Total UG Fem Enrol by HEI&amp;Disc'!J6</f>
        <v>27.91</v>
      </c>
      <c r="K6" s="2">
        <f>'[3]Total UG Fem Enrol by HEI&amp;Disc'!K6</f>
        <v>0</v>
      </c>
      <c r="L6" s="2">
        <f>'[3]Total UG Fem Enrol by HEI&amp;Disc'!L6</f>
        <v>38.909999999999997</v>
      </c>
      <c r="M6" s="2">
        <f>'[3]Total UG Fem Enrol by HEI&amp;Disc'!M6</f>
        <v>0</v>
      </c>
      <c r="N6" s="2">
        <f>'[3]Total UG Fem Enrol by HEI&amp;Disc'!N6</f>
        <v>0</v>
      </c>
      <c r="O6" s="2">
        <f>'[3]Total UG Fem Enrol by HEI&amp;Disc'!O6</f>
        <v>0</v>
      </c>
      <c r="P6" s="2">
        <f>'[3]Total UG Fem Enrol by HEI&amp;Disc'!P6</f>
        <v>193.37</v>
      </c>
      <c r="Q6" s="2">
        <f t="shared" si="0"/>
        <v>408.37</v>
      </c>
    </row>
    <row r="7" spans="1:17" x14ac:dyDescent="0.25">
      <c r="A7" t="s">
        <v>6</v>
      </c>
      <c r="B7" s="2">
        <f>'[3]Total UG Fem Enrol by HEI&amp;Disc'!B7</f>
        <v>0</v>
      </c>
      <c r="C7" s="2">
        <f>'[3]Total UG Fem Enrol by HEI&amp;Disc'!C7</f>
        <v>0</v>
      </c>
      <c r="D7" s="2">
        <f>'[3]Total UG Fem Enrol by HEI&amp;Disc'!D7</f>
        <v>178</v>
      </c>
      <c r="E7" s="2">
        <f>'[3]Total UG Fem Enrol by HEI&amp;Disc'!E7</f>
        <v>0</v>
      </c>
      <c r="F7" s="2">
        <f>'[3]Total UG Fem Enrol by HEI&amp;Disc'!F7</f>
        <v>120</v>
      </c>
      <c r="G7" s="2">
        <f>'[3]Total UG Fem Enrol by HEI&amp;Disc'!G7</f>
        <v>0</v>
      </c>
      <c r="H7" s="2">
        <f>'[3]Total UG Fem Enrol by HEI&amp;Disc'!H7</f>
        <v>0</v>
      </c>
      <c r="I7" s="2">
        <f>'[3]Total UG Fem Enrol by HEI&amp;Disc'!I7</f>
        <v>0</v>
      </c>
      <c r="J7" s="2">
        <f>'[3]Total UG Fem Enrol by HEI&amp;Disc'!J7</f>
        <v>129</v>
      </c>
      <c r="K7" s="2">
        <f>'[3]Total UG Fem Enrol by HEI&amp;Disc'!K7</f>
        <v>0</v>
      </c>
      <c r="L7" s="2">
        <f>'[3]Total UG Fem Enrol by HEI&amp;Disc'!L7</f>
        <v>119</v>
      </c>
      <c r="M7" s="2">
        <f>'[3]Total UG Fem Enrol by HEI&amp;Disc'!M7</f>
        <v>0</v>
      </c>
      <c r="N7" s="2">
        <f>'[3]Total UG Fem Enrol by HEI&amp;Disc'!N7</f>
        <v>152</v>
      </c>
      <c r="O7" s="2">
        <f>'[3]Total UG Fem Enrol by HEI&amp;Disc'!O7</f>
        <v>0</v>
      </c>
      <c r="P7" s="2">
        <f>'[3]Total UG Fem Enrol by HEI&amp;Disc'!P7</f>
        <v>0</v>
      </c>
      <c r="Q7" s="2">
        <f t="shared" si="0"/>
        <v>698</v>
      </c>
    </row>
    <row r="8" spans="1:17" x14ac:dyDescent="0.25">
      <c r="A8" t="s">
        <v>7</v>
      </c>
      <c r="B8" s="2">
        <f>'[3]Total UG Fem Enrol by HEI&amp;Disc'!B8</f>
        <v>82.169999999999987</v>
      </c>
      <c r="C8" s="2">
        <f>'[3]Total UG Fem Enrol by HEI&amp;Disc'!C8</f>
        <v>235.53</v>
      </c>
      <c r="D8" s="2">
        <f>'[3]Total UG Fem Enrol by HEI&amp;Disc'!D8</f>
        <v>224.53000000000003</v>
      </c>
      <c r="E8" s="2">
        <f>'[3]Total UG Fem Enrol by HEI&amp;Disc'!E8</f>
        <v>96.37</v>
      </c>
      <c r="F8" s="2">
        <f>'[3]Total UG Fem Enrol by HEI&amp;Disc'!F8</f>
        <v>125.8</v>
      </c>
      <c r="G8" s="2">
        <f>'[3]Total UG Fem Enrol by HEI&amp;Disc'!G8</f>
        <v>70.77</v>
      </c>
      <c r="H8" s="2">
        <f>'[3]Total UG Fem Enrol by HEI&amp;Disc'!H8</f>
        <v>0</v>
      </c>
      <c r="I8" s="2">
        <f>'[3]Total UG Fem Enrol by HEI&amp;Disc'!I8</f>
        <v>57.3</v>
      </c>
      <c r="J8" s="2">
        <f>'[3]Total UG Fem Enrol by HEI&amp;Disc'!J8</f>
        <v>268.34000000000003</v>
      </c>
      <c r="K8" s="2">
        <f>'[3]Total UG Fem Enrol by HEI&amp;Disc'!K8</f>
        <v>0</v>
      </c>
      <c r="L8" s="2">
        <f>'[3]Total UG Fem Enrol by HEI&amp;Disc'!L8</f>
        <v>260.13</v>
      </c>
      <c r="M8" s="2">
        <f>'[3]Total UG Fem Enrol by HEI&amp;Disc'!M8</f>
        <v>24.17</v>
      </c>
      <c r="N8" s="2">
        <f>'[3]Total UG Fem Enrol by HEI&amp;Disc'!N8</f>
        <v>256.40000000000003</v>
      </c>
      <c r="O8" s="2">
        <f>'[3]Total UG Fem Enrol by HEI&amp;Disc'!O8</f>
        <v>64.47</v>
      </c>
      <c r="P8" s="2">
        <f>'[3]Total UG Fem Enrol by HEI&amp;Disc'!P8</f>
        <v>0</v>
      </c>
      <c r="Q8" s="2">
        <f t="shared" si="0"/>
        <v>1765.9800000000002</v>
      </c>
    </row>
    <row r="9" spans="1:17" x14ac:dyDescent="0.25">
      <c r="A9" t="s">
        <v>8</v>
      </c>
      <c r="B9" s="2">
        <f>'[3]Total UG Fem Enrol by HEI&amp;Disc'!B9</f>
        <v>0</v>
      </c>
      <c r="C9" s="2">
        <f>'[3]Total UG Fem Enrol by HEI&amp;Disc'!C9</f>
        <v>16.2257</v>
      </c>
      <c r="D9" s="2">
        <f>'[3]Total UG Fem Enrol by HEI&amp;Disc'!D9</f>
        <v>43.8996</v>
      </c>
      <c r="E9" s="2">
        <f>'[3]Total UG Fem Enrol by HEI&amp;Disc'!E9</f>
        <v>0</v>
      </c>
      <c r="F9" s="2">
        <f>'[3]Total UG Fem Enrol by HEI&amp;Disc'!F9</f>
        <v>18.3247</v>
      </c>
      <c r="G9" s="2">
        <f>'[3]Total UG Fem Enrol by HEI&amp;Disc'!G9</f>
        <v>0</v>
      </c>
      <c r="H9" s="2">
        <f>'[3]Total UG Fem Enrol by HEI&amp;Disc'!H9</f>
        <v>0</v>
      </c>
      <c r="I9" s="2">
        <f>'[3]Total UG Fem Enrol by HEI&amp;Disc'!I9</f>
        <v>0</v>
      </c>
      <c r="J9" s="2">
        <f>'[3]Total UG Fem Enrol by HEI&amp;Disc'!J9</f>
        <v>0</v>
      </c>
      <c r="K9" s="2">
        <f>'[3]Total UG Fem Enrol by HEI&amp;Disc'!K9</f>
        <v>0</v>
      </c>
      <c r="L9" s="2">
        <f>'[3]Total UG Fem Enrol by HEI&amp;Disc'!L9</f>
        <v>13.473800000000001</v>
      </c>
      <c r="M9" s="2">
        <f>'[3]Total UG Fem Enrol by HEI&amp;Disc'!M9</f>
        <v>0</v>
      </c>
      <c r="N9" s="2">
        <f>'[3]Total UG Fem Enrol by HEI&amp;Disc'!N9</f>
        <v>11.8239</v>
      </c>
      <c r="O9" s="2">
        <f>'[3]Total UG Fem Enrol by HEI&amp;Disc'!O9</f>
        <v>0</v>
      </c>
      <c r="P9" s="2">
        <f>'[3]Total UG Fem Enrol by HEI&amp;Disc'!P9</f>
        <v>0</v>
      </c>
      <c r="Q9" s="2">
        <f t="shared" si="0"/>
        <v>103.74769999999998</v>
      </c>
    </row>
    <row r="10" spans="1:17" x14ac:dyDescent="0.25">
      <c r="A10" t="s">
        <v>9</v>
      </c>
      <c r="B10" s="2">
        <f>'[3]Total UG Fem Enrol by HEI&amp;Disc'!B10</f>
        <v>0</v>
      </c>
      <c r="C10" s="2">
        <f>'[3]Total UG Fem Enrol by HEI&amp;Disc'!C10</f>
        <v>9.4</v>
      </c>
      <c r="D10" s="2">
        <f>'[3]Total UG Fem Enrol by HEI&amp;Disc'!D10</f>
        <v>0</v>
      </c>
      <c r="E10" s="2">
        <f>'[3]Total UG Fem Enrol by HEI&amp;Disc'!E10</f>
        <v>0</v>
      </c>
      <c r="F10" s="2">
        <f>'[3]Total UG Fem Enrol by HEI&amp;Disc'!F10</f>
        <v>0</v>
      </c>
      <c r="G10" s="2">
        <f>'[3]Total UG Fem Enrol by HEI&amp;Disc'!G10</f>
        <v>0</v>
      </c>
      <c r="H10" s="2">
        <f>'[3]Total UG Fem Enrol by HEI&amp;Disc'!H10</f>
        <v>0</v>
      </c>
      <c r="I10" s="2">
        <f>'[3]Total UG Fem Enrol by HEI&amp;Disc'!I10</f>
        <v>0</v>
      </c>
      <c r="J10" s="2">
        <f>'[3]Total UG Fem Enrol by HEI&amp;Disc'!J10</f>
        <v>0</v>
      </c>
      <c r="K10" s="2">
        <f>'[3]Total UG Fem Enrol by HEI&amp;Disc'!K10</f>
        <v>0</v>
      </c>
      <c r="L10" s="2">
        <f>'[3]Total UG Fem Enrol by HEI&amp;Disc'!L10</f>
        <v>8.5</v>
      </c>
      <c r="M10" s="2">
        <f>'[3]Total UG Fem Enrol by HEI&amp;Disc'!M10</f>
        <v>11.25</v>
      </c>
      <c r="N10" s="2">
        <f>'[3]Total UG Fem Enrol by HEI&amp;Disc'!N10</f>
        <v>0</v>
      </c>
      <c r="O10" s="2">
        <f>'[3]Total UG Fem Enrol by HEI&amp;Disc'!O10</f>
        <v>0</v>
      </c>
      <c r="P10" s="2">
        <f>'[3]Total UG Fem Enrol by HEI&amp;Disc'!P10</f>
        <v>0</v>
      </c>
      <c r="Q10" s="2">
        <f t="shared" si="0"/>
        <v>29.15</v>
      </c>
    </row>
    <row r="11" spans="1:17" x14ac:dyDescent="0.25">
      <c r="A11" t="s">
        <v>10</v>
      </c>
      <c r="B11" s="2">
        <f>'[3]Total UG Fem Enrol by HEI&amp;Disc'!B11</f>
        <v>242.5</v>
      </c>
      <c r="C11" s="2">
        <f>'[3]Total UG Fem Enrol by HEI&amp;Disc'!C11</f>
        <v>215.1</v>
      </c>
      <c r="D11" s="2">
        <f>'[3]Total UG Fem Enrol by HEI&amp;Disc'!D11</f>
        <v>169.9</v>
      </c>
      <c r="E11" s="2">
        <f>'[3]Total UG Fem Enrol by HEI&amp;Disc'!E11</f>
        <v>77.300000000000011</v>
      </c>
      <c r="F11" s="2">
        <f>'[3]Total UG Fem Enrol by HEI&amp;Disc'!F11</f>
        <v>71.2</v>
      </c>
      <c r="G11" s="2">
        <f>'[3]Total UG Fem Enrol by HEI&amp;Disc'!G11</f>
        <v>0</v>
      </c>
      <c r="H11" s="2">
        <f>'[3]Total UG Fem Enrol by HEI&amp;Disc'!H11</f>
        <v>0</v>
      </c>
      <c r="I11" s="2">
        <f>'[3]Total UG Fem Enrol by HEI&amp;Disc'!I11</f>
        <v>0</v>
      </c>
      <c r="J11" s="2">
        <f>'[3]Total UG Fem Enrol by HEI&amp;Disc'!J11</f>
        <v>0</v>
      </c>
      <c r="K11" s="2">
        <f>'[3]Total UG Fem Enrol by HEI&amp;Disc'!K11</f>
        <v>83.9</v>
      </c>
      <c r="L11" s="2">
        <f>'[3]Total UG Fem Enrol by HEI&amp;Disc'!L11</f>
        <v>176.9</v>
      </c>
      <c r="M11" s="2">
        <f>'[3]Total UG Fem Enrol by HEI&amp;Disc'!M11</f>
        <v>20.299999999999997</v>
      </c>
      <c r="N11" s="2">
        <f>'[3]Total UG Fem Enrol by HEI&amp;Disc'!N11</f>
        <v>78.300000000000011</v>
      </c>
      <c r="O11" s="2">
        <f>'[3]Total UG Fem Enrol by HEI&amp;Disc'!O11</f>
        <v>0</v>
      </c>
      <c r="P11" s="2">
        <f>'[3]Total UG Fem Enrol by HEI&amp;Disc'!P11</f>
        <v>0</v>
      </c>
      <c r="Q11" s="2">
        <f t="shared" si="0"/>
        <v>1135.3999999999999</v>
      </c>
    </row>
    <row r="12" spans="1:17" x14ac:dyDescent="0.25">
      <c r="A12" t="s">
        <v>11</v>
      </c>
      <c r="B12" s="2">
        <f>'[3]Total UG Fem Enrol by HEI&amp;Disc'!B12</f>
        <v>47.44</v>
      </c>
      <c r="C12" s="2">
        <f>'[3]Total UG Fem Enrol by HEI&amp;Disc'!C12</f>
        <v>144.75</v>
      </c>
      <c r="D12" s="2">
        <f>'[3]Total UG Fem Enrol by HEI&amp;Disc'!D12</f>
        <v>198.45</v>
      </c>
      <c r="E12" s="2">
        <f>'[3]Total UG Fem Enrol by HEI&amp;Disc'!E12</f>
        <v>62.730000000000004</v>
      </c>
      <c r="F12" s="2">
        <f>'[3]Total UG Fem Enrol by HEI&amp;Disc'!F12</f>
        <v>200.899</v>
      </c>
      <c r="G12" s="2">
        <f>'[3]Total UG Fem Enrol by HEI&amp;Disc'!G12</f>
        <v>96.935999999999993</v>
      </c>
      <c r="H12" s="2">
        <f>'[3]Total UG Fem Enrol by HEI&amp;Disc'!H12</f>
        <v>0</v>
      </c>
      <c r="I12" s="2">
        <f>'[3]Total UG Fem Enrol by HEI&amp;Disc'!I12</f>
        <v>0</v>
      </c>
      <c r="J12" s="2">
        <f>'[3]Total UG Fem Enrol by HEI&amp;Disc'!J12</f>
        <v>0</v>
      </c>
      <c r="K12" s="2">
        <f>'[3]Total UG Fem Enrol by HEI&amp;Disc'!K12</f>
        <v>86.490000000000009</v>
      </c>
      <c r="L12" s="2">
        <f>'[3]Total UG Fem Enrol by HEI&amp;Disc'!L12</f>
        <v>271.37</v>
      </c>
      <c r="M12" s="2">
        <f>'[3]Total UG Fem Enrol by HEI&amp;Disc'!M12</f>
        <v>0</v>
      </c>
      <c r="N12" s="2">
        <f>'[3]Total UG Fem Enrol by HEI&amp;Disc'!N12</f>
        <v>98.68</v>
      </c>
      <c r="O12" s="2">
        <f>'[3]Total UG Fem Enrol by HEI&amp;Disc'!O12</f>
        <v>0</v>
      </c>
      <c r="P12" s="2">
        <f>'[3]Total UG Fem Enrol by HEI&amp;Disc'!P12</f>
        <v>566.63</v>
      </c>
      <c r="Q12" s="2">
        <f t="shared" si="0"/>
        <v>1774.375</v>
      </c>
    </row>
    <row r="13" spans="1:17" x14ac:dyDescent="0.25">
      <c r="A13" t="s">
        <v>12</v>
      </c>
      <c r="B13" s="2">
        <f>'[3]Total UG Fem Enrol by HEI&amp;Disc'!B13</f>
        <v>0</v>
      </c>
      <c r="C13" s="2">
        <f>'[3]Total UG Fem Enrol by HEI&amp;Disc'!C13</f>
        <v>0</v>
      </c>
      <c r="D13" s="2">
        <f>'[3]Total UG Fem Enrol by HEI&amp;Disc'!D13</f>
        <v>21.661000000000001</v>
      </c>
      <c r="E13" s="2">
        <f>'[3]Total UG Fem Enrol by HEI&amp;Disc'!E13</f>
        <v>16</v>
      </c>
      <c r="F13" s="2">
        <f>'[3]Total UG Fem Enrol by HEI&amp;Disc'!F13</f>
        <v>19.05</v>
      </c>
      <c r="G13" s="2">
        <f>'[3]Total UG Fem Enrol by HEI&amp;Disc'!G13</f>
        <v>0</v>
      </c>
      <c r="H13" s="2">
        <f>'[3]Total UG Fem Enrol by HEI&amp;Disc'!H13</f>
        <v>0</v>
      </c>
      <c r="I13" s="2">
        <f>'[3]Total UG Fem Enrol by HEI&amp;Disc'!I13</f>
        <v>0</v>
      </c>
      <c r="J13" s="2">
        <f>'[3]Total UG Fem Enrol by HEI&amp;Disc'!J13</f>
        <v>0</v>
      </c>
      <c r="K13" s="2">
        <f>'[3]Total UG Fem Enrol by HEI&amp;Disc'!K13</f>
        <v>0</v>
      </c>
      <c r="L13" s="2">
        <f>'[3]Total UG Fem Enrol by HEI&amp;Disc'!L13</f>
        <v>61.33</v>
      </c>
      <c r="M13" s="2">
        <f>'[3]Total UG Fem Enrol by HEI&amp;Disc'!M13</f>
        <v>0</v>
      </c>
      <c r="N13" s="2">
        <f>'[3]Total UG Fem Enrol by HEI&amp;Disc'!N13</f>
        <v>0</v>
      </c>
      <c r="O13" s="2">
        <f>'[3]Total UG Fem Enrol by HEI&amp;Disc'!O13</f>
        <v>31.21</v>
      </c>
      <c r="P13" s="2">
        <f>'[3]Total UG Fem Enrol by HEI&amp;Disc'!P13</f>
        <v>0</v>
      </c>
      <c r="Q13" s="2">
        <f t="shared" si="0"/>
        <v>149.251</v>
      </c>
    </row>
    <row r="14" spans="1:17" x14ac:dyDescent="0.25">
      <c r="A14" t="s">
        <v>13</v>
      </c>
      <c r="B14" s="2">
        <f>'[3]Total UG Fem Enrol by HEI&amp;Disc'!B14</f>
        <v>0</v>
      </c>
      <c r="C14" s="2">
        <f>'[3]Total UG Fem Enrol by HEI&amp;Disc'!C14</f>
        <v>118</v>
      </c>
      <c r="D14" s="2">
        <f>'[3]Total UG Fem Enrol by HEI&amp;Disc'!D14</f>
        <v>117.5</v>
      </c>
      <c r="E14" s="2">
        <f>'[3]Total UG Fem Enrol by HEI&amp;Disc'!E14</f>
        <v>81.5</v>
      </c>
      <c r="F14" s="2">
        <f>'[3]Total UG Fem Enrol by HEI&amp;Disc'!F14</f>
        <v>47.5</v>
      </c>
      <c r="G14" s="2">
        <f>'[3]Total UG Fem Enrol by HEI&amp;Disc'!G14</f>
        <v>50</v>
      </c>
      <c r="H14" s="2">
        <f>'[3]Total UG Fem Enrol by HEI&amp;Disc'!H14</f>
        <v>0</v>
      </c>
      <c r="I14" s="2">
        <f>'[3]Total UG Fem Enrol by HEI&amp;Disc'!I14</f>
        <v>41</v>
      </c>
      <c r="J14" s="2">
        <f>'[3]Total UG Fem Enrol by HEI&amp;Disc'!J14</f>
        <v>0</v>
      </c>
      <c r="K14" s="2">
        <f>'[3]Total UG Fem Enrol by HEI&amp;Disc'!K14</f>
        <v>0</v>
      </c>
      <c r="L14" s="2">
        <f>'[3]Total UG Fem Enrol by HEI&amp;Disc'!L14</f>
        <v>229</v>
      </c>
      <c r="M14" s="2">
        <f>'[3]Total UG Fem Enrol by HEI&amp;Disc'!M14</f>
        <v>37</v>
      </c>
      <c r="N14" s="2">
        <f>'[3]Total UG Fem Enrol by HEI&amp;Disc'!N14</f>
        <v>0</v>
      </c>
      <c r="O14" s="2">
        <f>'[3]Total UG Fem Enrol by HEI&amp;Disc'!O14</f>
        <v>60.5</v>
      </c>
      <c r="P14" s="2">
        <f>'[3]Total UG Fem Enrol by HEI&amp;Disc'!P14</f>
        <v>281</v>
      </c>
      <c r="Q14" s="2">
        <f t="shared" si="0"/>
        <v>1063</v>
      </c>
    </row>
    <row r="15" spans="1:17" x14ac:dyDescent="0.25">
      <c r="A15" t="s">
        <v>14</v>
      </c>
      <c r="B15" s="2">
        <f>'[3]Total UG Fem Enrol by HEI&amp;Disc'!B15</f>
        <v>0</v>
      </c>
      <c r="C15" s="2">
        <f>'[3]Total UG Fem Enrol by HEI&amp;Disc'!C15</f>
        <v>0</v>
      </c>
      <c r="D15" s="2">
        <f>'[3]Total UG Fem Enrol by HEI&amp;Disc'!D15</f>
        <v>0</v>
      </c>
      <c r="E15" s="2">
        <f>'[3]Total UG Fem Enrol by HEI&amp;Disc'!E15</f>
        <v>0</v>
      </c>
      <c r="F15" s="2">
        <f>'[3]Total UG Fem Enrol by HEI&amp;Disc'!F15</f>
        <v>0</v>
      </c>
      <c r="G15" s="2">
        <f>'[3]Total UG Fem Enrol by HEI&amp;Disc'!G15</f>
        <v>0</v>
      </c>
      <c r="H15" s="2">
        <f>'[3]Total UG Fem Enrol by HEI&amp;Disc'!H15</f>
        <v>0</v>
      </c>
      <c r="I15" s="2">
        <f>'[3]Total UG Fem Enrol by HEI&amp;Disc'!I15</f>
        <v>0</v>
      </c>
      <c r="J15" s="2">
        <f>'[3]Total UG Fem Enrol by HEI&amp;Disc'!J15</f>
        <v>0</v>
      </c>
      <c r="K15" s="2">
        <f>'[3]Total UG Fem Enrol by HEI&amp;Disc'!K15</f>
        <v>0</v>
      </c>
      <c r="L15" s="2">
        <f>'[3]Total UG Fem Enrol by HEI&amp;Disc'!L15</f>
        <v>0</v>
      </c>
      <c r="M15" s="2">
        <f>'[3]Total UG Fem Enrol by HEI&amp;Disc'!M15</f>
        <v>0</v>
      </c>
      <c r="N15" s="2">
        <f>'[3]Total UG Fem Enrol by HEI&amp;Disc'!N15</f>
        <v>0</v>
      </c>
      <c r="O15" s="2">
        <f>'[3]Total UG Fem Enrol by HEI&amp;Disc'!O15</f>
        <v>0</v>
      </c>
      <c r="P15" s="2">
        <f>'[3]Total UG Fem Enrol by HEI&amp;Disc'!P15</f>
        <v>0</v>
      </c>
      <c r="Q15" s="2">
        <f t="shared" si="0"/>
        <v>0</v>
      </c>
    </row>
    <row r="16" spans="1:17" x14ac:dyDescent="0.25">
      <c r="A16" t="s">
        <v>73</v>
      </c>
      <c r="B16" s="2">
        <f>'[3]Total UG Fem Enrol by HEI&amp;Disc'!B16</f>
        <v>0</v>
      </c>
      <c r="C16" s="2">
        <f>'[3]Total UG Fem Enrol by HEI&amp;Disc'!C16</f>
        <v>0</v>
      </c>
      <c r="D16" s="2">
        <f>'[3]Total UG Fem Enrol by HEI&amp;Disc'!D16</f>
        <v>0</v>
      </c>
      <c r="E16" s="2">
        <f>'[3]Total UG Fem Enrol by HEI&amp;Disc'!E16</f>
        <v>0</v>
      </c>
      <c r="F16" s="2">
        <f>'[3]Total UG Fem Enrol by HEI&amp;Disc'!F16</f>
        <v>0</v>
      </c>
      <c r="G16" s="2">
        <f>'[3]Total UG Fem Enrol by HEI&amp;Disc'!G16</f>
        <v>0</v>
      </c>
      <c r="H16" s="2">
        <f>'[3]Total UG Fem Enrol by HEI&amp;Disc'!H16</f>
        <v>0</v>
      </c>
      <c r="I16" s="2">
        <f>'[3]Total UG Fem Enrol by HEI&amp;Disc'!I16</f>
        <v>0</v>
      </c>
      <c r="J16" s="2">
        <f>'[3]Total UG Fem Enrol by HEI&amp;Disc'!J16</f>
        <v>0</v>
      </c>
      <c r="K16" s="2">
        <f>'[3]Total UG Fem Enrol by HEI&amp;Disc'!K16</f>
        <v>0</v>
      </c>
      <c r="L16" s="2">
        <f>'[3]Total UG Fem Enrol by HEI&amp;Disc'!L16</f>
        <v>0</v>
      </c>
      <c r="M16" s="2">
        <f>'[3]Total UG Fem Enrol by HEI&amp;Disc'!M16</f>
        <v>0</v>
      </c>
      <c r="N16" s="2">
        <f>'[3]Total UG Fem Enrol by HEI&amp;Disc'!N16</f>
        <v>36</v>
      </c>
      <c r="O16" s="2">
        <f>'[3]Total UG Fem Enrol by HEI&amp;Disc'!O16</f>
        <v>0</v>
      </c>
      <c r="P16" s="2">
        <f>'[3]Total UG Fem Enrol by HEI&amp;Disc'!P16</f>
        <v>0</v>
      </c>
      <c r="Q16" s="2">
        <f t="shared" si="0"/>
        <v>36</v>
      </c>
    </row>
    <row r="17" spans="1:17" x14ac:dyDescent="0.25">
      <c r="A17" t="s">
        <v>16</v>
      </c>
      <c r="B17" s="2">
        <f>'[3]Total UG Fem Enrol by HEI&amp;Disc'!B17</f>
        <v>0</v>
      </c>
      <c r="C17" s="2">
        <f>'[3]Total UG Fem Enrol by HEI&amp;Disc'!C17</f>
        <v>0</v>
      </c>
      <c r="D17" s="2">
        <f>'[3]Total UG Fem Enrol by HEI&amp;Disc'!D17</f>
        <v>0</v>
      </c>
      <c r="E17" s="2">
        <f>'[3]Total UG Fem Enrol by HEI&amp;Disc'!E17</f>
        <v>0</v>
      </c>
      <c r="F17" s="2">
        <f>'[3]Total UG Fem Enrol by HEI&amp;Disc'!F17</f>
        <v>0</v>
      </c>
      <c r="G17" s="2">
        <f>'[3]Total UG Fem Enrol by HEI&amp;Disc'!G17</f>
        <v>0</v>
      </c>
      <c r="H17" s="2">
        <f>'[3]Total UG Fem Enrol by HEI&amp;Disc'!H17</f>
        <v>63.3</v>
      </c>
      <c r="I17" s="2">
        <f>'[3]Total UG Fem Enrol by HEI&amp;Disc'!I17</f>
        <v>0</v>
      </c>
      <c r="J17" s="2">
        <f>'[3]Total UG Fem Enrol by HEI&amp;Disc'!J17</f>
        <v>0</v>
      </c>
      <c r="K17" s="2">
        <f>'[3]Total UG Fem Enrol by HEI&amp;Disc'!K17</f>
        <v>0</v>
      </c>
      <c r="L17" s="2">
        <f>'[3]Total UG Fem Enrol by HEI&amp;Disc'!L17</f>
        <v>50.099999999999994</v>
      </c>
      <c r="M17" s="2">
        <f>'[3]Total UG Fem Enrol by HEI&amp;Disc'!M17</f>
        <v>0</v>
      </c>
      <c r="N17" s="2">
        <f>'[3]Total UG Fem Enrol by HEI&amp;Disc'!N17</f>
        <v>0</v>
      </c>
      <c r="O17" s="2">
        <f>'[3]Total UG Fem Enrol by HEI&amp;Disc'!O17</f>
        <v>205.2</v>
      </c>
      <c r="P17" s="2">
        <f>'[3]Total UG Fem Enrol by HEI&amp;Disc'!P17</f>
        <v>0</v>
      </c>
      <c r="Q17" s="2">
        <f t="shared" si="0"/>
        <v>318.59999999999997</v>
      </c>
    </row>
    <row r="18" spans="1:17" x14ac:dyDescent="0.25">
      <c r="A18" t="s">
        <v>74</v>
      </c>
      <c r="B18" s="2">
        <f>'[3]Total UG Fem Enrol by HEI&amp;Disc'!B18</f>
        <v>221.5</v>
      </c>
      <c r="C18" s="2">
        <f>'[3]Total UG Fem Enrol by HEI&amp;Disc'!C18</f>
        <v>93.399999999999991</v>
      </c>
      <c r="D18" s="2">
        <f>'[3]Total UG Fem Enrol by HEI&amp;Disc'!D18</f>
        <v>1050.2</v>
      </c>
      <c r="E18" s="2">
        <f>'[3]Total UG Fem Enrol by HEI&amp;Disc'!E18</f>
        <v>250.79999999999998</v>
      </c>
      <c r="F18" s="2">
        <f>'[3]Total UG Fem Enrol by HEI&amp;Disc'!F18</f>
        <v>83.3</v>
      </c>
      <c r="G18" s="2">
        <f>'[3]Total UG Fem Enrol by HEI&amp;Disc'!G18</f>
        <v>0</v>
      </c>
      <c r="H18" s="2">
        <f>'[3]Total UG Fem Enrol by HEI&amp;Disc'!H18</f>
        <v>0</v>
      </c>
      <c r="I18" s="2">
        <f>'[3]Total UG Fem Enrol by HEI&amp;Disc'!I18</f>
        <v>0</v>
      </c>
      <c r="J18" s="2">
        <f>'[3]Total UG Fem Enrol by HEI&amp;Disc'!J18</f>
        <v>58.1</v>
      </c>
      <c r="K18" s="2">
        <f>'[3]Total UG Fem Enrol by HEI&amp;Disc'!K18</f>
        <v>0</v>
      </c>
      <c r="L18" s="2">
        <f>'[3]Total UG Fem Enrol by HEI&amp;Disc'!L18</f>
        <v>118.8</v>
      </c>
      <c r="M18" s="2">
        <f>'[3]Total UG Fem Enrol by HEI&amp;Disc'!M18</f>
        <v>0</v>
      </c>
      <c r="N18" s="2">
        <f>'[3]Total UG Fem Enrol by HEI&amp;Disc'!N18</f>
        <v>0</v>
      </c>
      <c r="O18" s="2">
        <f>'[3]Total UG Fem Enrol by HEI&amp;Disc'!O18</f>
        <v>128.5</v>
      </c>
      <c r="P18" s="2">
        <f>'[3]Total UG Fem Enrol by HEI&amp;Disc'!P18</f>
        <v>18.799999999999997</v>
      </c>
      <c r="Q18" s="2">
        <f t="shared" si="0"/>
        <v>2023.3999999999996</v>
      </c>
    </row>
    <row r="19" spans="1:17" x14ac:dyDescent="0.25">
      <c r="A19" t="s">
        <v>22</v>
      </c>
      <c r="B19" s="2">
        <f>'[3]Total UG Fem Enrol by HEI&amp;Disc'!B19</f>
        <v>0</v>
      </c>
      <c r="C19" s="2">
        <f>'[3]Total UG Fem Enrol by HEI&amp;Disc'!C19</f>
        <v>0</v>
      </c>
      <c r="D19" s="2">
        <f>'[3]Total UG Fem Enrol by HEI&amp;Disc'!D19</f>
        <v>0</v>
      </c>
      <c r="E19" s="2">
        <f>'[3]Total UG Fem Enrol by HEI&amp;Disc'!E19</f>
        <v>0</v>
      </c>
      <c r="F19" s="2">
        <f>'[3]Total UG Fem Enrol by HEI&amp;Disc'!F19</f>
        <v>0</v>
      </c>
      <c r="G19" s="2">
        <f>'[3]Total UG Fem Enrol by HEI&amp;Disc'!G19</f>
        <v>0</v>
      </c>
      <c r="H19" s="2">
        <f>'[3]Total UG Fem Enrol by HEI&amp;Disc'!H19</f>
        <v>0</v>
      </c>
      <c r="I19" s="2">
        <f>'[3]Total UG Fem Enrol by HEI&amp;Disc'!I19</f>
        <v>0</v>
      </c>
      <c r="J19" s="2">
        <f>'[3]Total UG Fem Enrol by HEI&amp;Disc'!J19</f>
        <v>0</v>
      </c>
      <c r="K19" s="2">
        <f>'[3]Total UG Fem Enrol by HEI&amp;Disc'!K19</f>
        <v>0</v>
      </c>
      <c r="L19" s="2">
        <f>'[3]Total UG Fem Enrol by HEI&amp;Disc'!L19</f>
        <v>0</v>
      </c>
      <c r="M19" s="2">
        <f>'[3]Total UG Fem Enrol by HEI&amp;Disc'!M19</f>
        <v>0</v>
      </c>
      <c r="N19" s="2">
        <f>'[3]Total UG Fem Enrol by HEI&amp;Disc'!N19</f>
        <v>18</v>
      </c>
      <c r="O19" s="2">
        <f>'[3]Total UG Fem Enrol by HEI&amp;Disc'!O19</f>
        <v>0</v>
      </c>
      <c r="P19" s="2">
        <f>'[3]Total UG Fem Enrol by HEI&amp;Disc'!P19</f>
        <v>0</v>
      </c>
      <c r="Q19" s="2">
        <f t="shared" si="0"/>
        <v>18</v>
      </c>
    </row>
    <row r="20" spans="1:17" x14ac:dyDescent="0.25">
      <c r="A20" t="s">
        <v>23</v>
      </c>
      <c r="B20" s="2">
        <f>'[3]Total UG Fem Enrol by HEI&amp;Disc'!B20</f>
        <v>0</v>
      </c>
      <c r="C20" s="2">
        <f>'[3]Total UG Fem Enrol by HEI&amp;Disc'!C20</f>
        <v>0</v>
      </c>
      <c r="D20" s="2">
        <f>'[3]Total UG Fem Enrol by HEI&amp;Disc'!D20</f>
        <v>48.5</v>
      </c>
      <c r="E20" s="2">
        <f>'[3]Total UG Fem Enrol by HEI&amp;Disc'!E20</f>
        <v>0</v>
      </c>
      <c r="F20" s="2">
        <f>'[3]Total UG Fem Enrol by HEI&amp;Disc'!F20</f>
        <v>26</v>
      </c>
      <c r="G20" s="2">
        <f>'[3]Total UG Fem Enrol by HEI&amp;Disc'!G20</f>
        <v>0</v>
      </c>
      <c r="H20" s="2">
        <f>'[3]Total UG Fem Enrol by HEI&amp;Disc'!H20</f>
        <v>0</v>
      </c>
      <c r="I20" s="2">
        <f>'[3]Total UG Fem Enrol by HEI&amp;Disc'!I20</f>
        <v>0</v>
      </c>
      <c r="J20" s="2">
        <f>'[3]Total UG Fem Enrol by HEI&amp;Disc'!J20</f>
        <v>0</v>
      </c>
      <c r="K20" s="2">
        <f>'[3]Total UG Fem Enrol by HEI&amp;Disc'!K20</f>
        <v>0</v>
      </c>
      <c r="L20" s="2">
        <f>'[3]Total UG Fem Enrol by HEI&amp;Disc'!L20</f>
        <v>36</v>
      </c>
      <c r="M20" s="2">
        <f>'[3]Total UG Fem Enrol by HEI&amp;Disc'!M20</f>
        <v>0</v>
      </c>
      <c r="N20" s="2">
        <f>'[3]Total UG Fem Enrol by HEI&amp;Disc'!N20</f>
        <v>0</v>
      </c>
      <c r="O20" s="2">
        <f>'[3]Total UG Fem Enrol by HEI&amp;Disc'!O20</f>
        <v>0</v>
      </c>
      <c r="P20" s="2">
        <f>'[3]Total UG Fem Enrol by HEI&amp;Disc'!P20</f>
        <v>0</v>
      </c>
      <c r="Q20" s="2">
        <f t="shared" si="0"/>
        <v>110.5</v>
      </c>
    </row>
    <row r="21" spans="1:17" x14ac:dyDescent="0.25">
      <c r="A21" t="s">
        <v>24</v>
      </c>
      <c r="B21" s="2">
        <f>'[3]Total UG Fem Enrol by HEI&amp;Disc'!B21</f>
        <v>112</v>
      </c>
      <c r="C21" s="2">
        <f>'[3]Total UG Fem Enrol by HEI&amp;Disc'!C21</f>
        <v>38</v>
      </c>
      <c r="D21" s="2">
        <f>'[3]Total UG Fem Enrol by HEI&amp;Disc'!D21</f>
        <v>116</v>
      </c>
      <c r="E21" s="2">
        <f>'[3]Total UG Fem Enrol by HEI&amp;Disc'!E21</f>
        <v>24</v>
      </c>
      <c r="F21" s="2">
        <f>'[3]Total UG Fem Enrol by HEI&amp;Disc'!F21</f>
        <v>27</v>
      </c>
      <c r="G21" s="2">
        <f>'[3]Total UG Fem Enrol by HEI&amp;Disc'!G21</f>
        <v>0</v>
      </c>
      <c r="H21" s="2">
        <f>'[3]Total UG Fem Enrol by HEI&amp;Disc'!H21</f>
        <v>0</v>
      </c>
      <c r="I21" s="2">
        <f>'[3]Total UG Fem Enrol by HEI&amp;Disc'!I21</f>
        <v>0</v>
      </c>
      <c r="J21" s="2">
        <f>'[3]Total UG Fem Enrol by HEI&amp;Disc'!J21</f>
        <v>0</v>
      </c>
      <c r="K21" s="2">
        <f>'[3]Total UG Fem Enrol by HEI&amp;Disc'!K21</f>
        <v>0</v>
      </c>
      <c r="L21" s="2">
        <f>'[3]Total UG Fem Enrol by HEI&amp;Disc'!L21</f>
        <v>106</v>
      </c>
      <c r="M21" s="2">
        <f>'[3]Total UG Fem Enrol by HEI&amp;Disc'!M21</f>
        <v>0</v>
      </c>
      <c r="N21" s="2">
        <f>'[3]Total UG Fem Enrol by HEI&amp;Disc'!N21</f>
        <v>0</v>
      </c>
      <c r="O21" s="2">
        <f>'[3]Total UG Fem Enrol by HEI&amp;Disc'!O21</f>
        <v>0</v>
      </c>
      <c r="P21" s="2">
        <f>'[3]Total UG Fem Enrol by HEI&amp;Disc'!P21</f>
        <v>0</v>
      </c>
      <c r="Q21" s="2">
        <f t="shared" si="0"/>
        <v>423</v>
      </c>
    </row>
    <row r="22" spans="1:17" x14ac:dyDescent="0.25">
      <c r="A22" t="s">
        <v>25</v>
      </c>
      <c r="B22" s="2">
        <f>'[3]Total UG Fem Enrol by HEI&amp;Disc'!B22</f>
        <v>0</v>
      </c>
      <c r="C22" s="2">
        <f>'[3]Total UG Fem Enrol by HEI&amp;Disc'!C22</f>
        <v>0</v>
      </c>
      <c r="D22" s="2">
        <f>'[3]Total UG Fem Enrol by HEI&amp;Disc'!D22</f>
        <v>22.96</v>
      </c>
      <c r="E22" s="2">
        <f>'[3]Total UG Fem Enrol by HEI&amp;Disc'!E22</f>
        <v>10.06</v>
      </c>
      <c r="F22" s="2">
        <f>'[3]Total UG Fem Enrol by HEI&amp;Disc'!F22</f>
        <v>7.6</v>
      </c>
      <c r="G22" s="2">
        <f>'[3]Total UG Fem Enrol by HEI&amp;Disc'!G22</f>
        <v>0</v>
      </c>
      <c r="H22" s="2">
        <f>'[3]Total UG Fem Enrol by HEI&amp;Disc'!H22</f>
        <v>0</v>
      </c>
      <c r="I22" s="2">
        <f>'[3]Total UG Fem Enrol by HEI&amp;Disc'!I22</f>
        <v>10.57</v>
      </c>
      <c r="J22" s="2">
        <f>'[3]Total UG Fem Enrol by HEI&amp;Disc'!J22</f>
        <v>0</v>
      </c>
      <c r="K22" s="2">
        <f>'[3]Total UG Fem Enrol by HEI&amp;Disc'!K22</f>
        <v>0</v>
      </c>
      <c r="L22" s="2">
        <f>'[3]Total UG Fem Enrol by HEI&amp;Disc'!L22</f>
        <v>8.1999999999999993</v>
      </c>
      <c r="M22" s="2">
        <f>'[3]Total UG Fem Enrol by HEI&amp;Disc'!M22</f>
        <v>0</v>
      </c>
      <c r="N22" s="2">
        <f>'[3]Total UG Fem Enrol by HEI&amp;Disc'!N22</f>
        <v>0</v>
      </c>
      <c r="O22" s="2">
        <f>'[3]Total UG Fem Enrol by HEI&amp;Disc'!O22</f>
        <v>0</v>
      </c>
      <c r="P22" s="2">
        <f>'[3]Total UG Fem Enrol by HEI&amp;Disc'!P22</f>
        <v>0</v>
      </c>
      <c r="Q22" s="2">
        <f t="shared" si="0"/>
        <v>59.39</v>
      </c>
    </row>
    <row r="23" spans="1:17" x14ac:dyDescent="0.25">
      <c r="A23" t="s">
        <v>26</v>
      </c>
      <c r="B23" s="2">
        <f>'[3]Total UG Fem Enrol by HEI&amp;Disc'!B23</f>
        <v>0</v>
      </c>
      <c r="C23" s="2">
        <f>'[3]Total UG Fem Enrol by HEI&amp;Disc'!C23</f>
        <v>0</v>
      </c>
      <c r="D23" s="2">
        <f>'[3]Total UG Fem Enrol by HEI&amp;Disc'!D23</f>
        <v>13</v>
      </c>
      <c r="E23" s="2">
        <f>'[3]Total UG Fem Enrol by HEI&amp;Disc'!E23</f>
        <v>0</v>
      </c>
      <c r="F23" s="2">
        <f>'[3]Total UG Fem Enrol by HEI&amp;Disc'!F23</f>
        <v>13</v>
      </c>
      <c r="G23" s="2">
        <f>'[3]Total UG Fem Enrol by HEI&amp;Disc'!G23</f>
        <v>0</v>
      </c>
      <c r="H23" s="2">
        <f>'[3]Total UG Fem Enrol by HEI&amp;Disc'!H23</f>
        <v>0</v>
      </c>
      <c r="I23" s="2">
        <f>'[3]Total UG Fem Enrol by HEI&amp;Disc'!I23</f>
        <v>0</v>
      </c>
      <c r="J23" s="2">
        <f>'[3]Total UG Fem Enrol by HEI&amp;Disc'!J23</f>
        <v>0</v>
      </c>
      <c r="K23" s="2">
        <f>'[3]Total UG Fem Enrol by HEI&amp;Disc'!K23</f>
        <v>0</v>
      </c>
      <c r="L23" s="2">
        <f>'[3]Total UG Fem Enrol by HEI&amp;Disc'!L23</f>
        <v>7</v>
      </c>
      <c r="M23" s="2">
        <f>'[3]Total UG Fem Enrol by HEI&amp;Disc'!M23</f>
        <v>0</v>
      </c>
      <c r="N23" s="2">
        <f>'[3]Total UG Fem Enrol by HEI&amp;Disc'!N23</f>
        <v>0</v>
      </c>
      <c r="O23" s="2">
        <f>'[3]Total UG Fem Enrol by HEI&amp;Disc'!O23</f>
        <v>0</v>
      </c>
      <c r="P23" s="2">
        <f>'[3]Total UG Fem Enrol by HEI&amp;Disc'!P23</f>
        <v>0</v>
      </c>
      <c r="Q23" s="2">
        <f t="shared" si="0"/>
        <v>33</v>
      </c>
    </row>
    <row r="24" spans="1:17" x14ac:dyDescent="0.25">
      <c r="A24" t="s">
        <v>27</v>
      </c>
      <c r="B24" s="2">
        <f>'[3]Total UG Fem Enrol by HEI&amp;Disc'!B24</f>
        <v>0</v>
      </c>
      <c r="C24" s="2">
        <f>'[3]Total UG Fem Enrol by HEI&amp;Disc'!C24</f>
        <v>0</v>
      </c>
      <c r="D24" s="2">
        <f>'[3]Total UG Fem Enrol by HEI&amp;Disc'!D24</f>
        <v>0</v>
      </c>
      <c r="E24" s="2">
        <f>'[3]Total UG Fem Enrol by HEI&amp;Disc'!E24</f>
        <v>9.9</v>
      </c>
      <c r="F24" s="2">
        <f>'[3]Total UG Fem Enrol by HEI&amp;Disc'!F24</f>
        <v>29.533000000000001</v>
      </c>
      <c r="G24" s="2">
        <f>'[3]Total UG Fem Enrol by HEI&amp;Disc'!G24</f>
        <v>0</v>
      </c>
      <c r="H24" s="2">
        <f>'[3]Total UG Fem Enrol by HEI&amp;Disc'!H24</f>
        <v>0</v>
      </c>
      <c r="I24" s="2">
        <f>'[3]Total UG Fem Enrol by HEI&amp;Disc'!I24</f>
        <v>0</v>
      </c>
      <c r="J24" s="2">
        <f>'[3]Total UG Fem Enrol by HEI&amp;Disc'!J24</f>
        <v>44.2</v>
      </c>
      <c r="K24" s="2">
        <f>'[3]Total UG Fem Enrol by HEI&amp;Disc'!K24</f>
        <v>0</v>
      </c>
      <c r="L24" s="2">
        <f>'[3]Total UG Fem Enrol by HEI&amp;Disc'!L24</f>
        <v>25.567</v>
      </c>
      <c r="M24" s="2">
        <f>'[3]Total UG Fem Enrol by HEI&amp;Disc'!M24</f>
        <v>0</v>
      </c>
      <c r="N24" s="2">
        <f>'[3]Total UG Fem Enrol by HEI&amp;Disc'!N24</f>
        <v>0</v>
      </c>
      <c r="O24" s="2">
        <f>'[3]Total UG Fem Enrol by HEI&amp;Disc'!O24</f>
        <v>0</v>
      </c>
      <c r="P24" s="2">
        <f>'[3]Total UG Fem Enrol by HEI&amp;Disc'!P24</f>
        <v>0</v>
      </c>
      <c r="Q24" s="2">
        <f t="shared" si="0"/>
        <v>109.20000000000002</v>
      </c>
    </row>
    <row r="25" spans="1:17" x14ac:dyDescent="0.25">
      <c r="A25" t="s">
        <v>28</v>
      </c>
      <c r="B25" s="2">
        <f>'[3]Total UG Fem Enrol by HEI&amp;Disc'!B25</f>
        <v>0</v>
      </c>
      <c r="C25" s="2">
        <f>'[3]Total UG Fem Enrol by HEI&amp;Disc'!C25</f>
        <v>0</v>
      </c>
      <c r="D25" s="2">
        <f>'[3]Total UG Fem Enrol by HEI&amp;Disc'!D25</f>
        <v>0</v>
      </c>
      <c r="E25" s="2">
        <f>'[3]Total UG Fem Enrol by HEI&amp;Disc'!E25</f>
        <v>0</v>
      </c>
      <c r="F25" s="2">
        <f>'[3]Total UG Fem Enrol by HEI&amp;Disc'!F25</f>
        <v>6</v>
      </c>
      <c r="G25" s="2">
        <f>'[3]Total UG Fem Enrol by HEI&amp;Disc'!G25</f>
        <v>0</v>
      </c>
      <c r="H25" s="2">
        <f>'[3]Total UG Fem Enrol by HEI&amp;Disc'!H25</f>
        <v>0</v>
      </c>
      <c r="I25" s="2">
        <f>'[3]Total UG Fem Enrol by HEI&amp;Disc'!I25</f>
        <v>0</v>
      </c>
      <c r="J25" s="2">
        <f>'[3]Total UG Fem Enrol by HEI&amp;Disc'!J25</f>
        <v>0</v>
      </c>
      <c r="K25" s="2">
        <f>'[3]Total UG Fem Enrol by HEI&amp;Disc'!K25</f>
        <v>0</v>
      </c>
      <c r="L25" s="2">
        <f>'[3]Total UG Fem Enrol by HEI&amp;Disc'!L25</f>
        <v>4.34</v>
      </c>
      <c r="M25" s="2">
        <f>'[3]Total UG Fem Enrol by HEI&amp;Disc'!M25</f>
        <v>0</v>
      </c>
      <c r="N25" s="2">
        <f>'[3]Total UG Fem Enrol by HEI&amp;Disc'!N25</f>
        <v>0</v>
      </c>
      <c r="O25" s="2">
        <f>'[3]Total UG Fem Enrol by HEI&amp;Disc'!O25</f>
        <v>0</v>
      </c>
      <c r="P25" s="2">
        <f>'[3]Total UG Fem Enrol by HEI&amp;Disc'!P25</f>
        <v>0</v>
      </c>
      <c r="Q25" s="2">
        <f t="shared" si="0"/>
        <v>10.34</v>
      </c>
    </row>
    <row r="26" spans="1:17" x14ac:dyDescent="0.25">
      <c r="A26" t="s">
        <v>43</v>
      </c>
      <c r="B26" s="2">
        <f>'[3]Total UG Fem Enrol by HEI&amp;Disc'!B26</f>
        <v>0</v>
      </c>
      <c r="C26" s="2">
        <f>'[3]Total UG Fem Enrol by HEI&amp;Disc'!C26</f>
        <v>0</v>
      </c>
      <c r="D26" s="2">
        <f>'[3]Total UG Fem Enrol by HEI&amp;Disc'!D26</f>
        <v>0</v>
      </c>
      <c r="E26" s="2">
        <f>'[3]Total UG Fem Enrol by HEI&amp;Disc'!E26</f>
        <v>17</v>
      </c>
      <c r="F26" s="2">
        <f>'[3]Total UG Fem Enrol by HEI&amp;Disc'!F26</f>
        <v>11</v>
      </c>
      <c r="G26" s="2">
        <f>'[3]Total UG Fem Enrol by HEI&amp;Disc'!G26</f>
        <v>0</v>
      </c>
      <c r="H26" s="2">
        <f>'[3]Total UG Fem Enrol by HEI&amp;Disc'!H26</f>
        <v>0</v>
      </c>
      <c r="I26" s="2">
        <f>'[3]Total UG Fem Enrol by HEI&amp;Disc'!I26</f>
        <v>0</v>
      </c>
      <c r="J26" s="2">
        <f>'[3]Total UG Fem Enrol by HEI&amp;Disc'!J26</f>
        <v>0</v>
      </c>
      <c r="K26" s="2">
        <f>'[3]Total UG Fem Enrol by HEI&amp;Disc'!K26</f>
        <v>0</v>
      </c>
      <c r="L26" s="2">
        <f>'[3]Total UG Fem Enrol by HEI&amp;Disc'!L26</f>
        <v>0</v>
      </c>
      <c r="M26" s="2">
        <f>'[3]Total UG Fem Enrol by HEI&amp;Disc'!M26</f>
        <v>0</v>
      </c>
      <c r="N26" s="2">
        <f>'[3]Total UG Fem Enrol by HEI&amp;Disc'!N26</f>
        <v>0</v>
      </c>
      <c r="O26" s="2">
        <f>'[3]Total UG Fem Enrol by HEI&amp;Disc'!O26</f>
        <v>0</v>
      </c>
      <c r="P26" s="2">
        <f>'[3]Total UG Fem Enrol by HEI&amp;Disc'!P26</f>
        <v>0</v>
      </c>
      <c r="Q26" s="2">
        <f t="shared" si="0"/>
        <v>28</v>
      </c>
    </row>
    <row r="27" spans="1:17" x14ac:dyDescent="0.25">
      <c r="A27" t="s">
        <v>29</v>
      </c>
      <c r="B27" s="2">
        <f>'[3]Total UG Fem Enrol by HEI&amp;Disc'!B27</f>
        <v>58</v>
      </c>
      <c r="C27" s="2">
        <f>'[3]Total UG Fem Enrol by HEI&amp;Disc'!C27</f>
        <v>36</v>
      </c>
      <c r="D27" s="2">
        <f>'[3]Total UG Fem Enrol by HEI&amp;Disc'!D27</f>
        <v>69</v>
      </c>
      <c r="E27" s="2">
        <f>'[3]Total UG Fem Enrol by HEI&amp;Disc'!E27</f>
        <v>56</v>
      </c>
      <c r="F27" s="2">
        <f>'[3]Total UG Fem Enrol by HEI&amp;Disc'!F27</f>
        <v>11</v>
      </c>
      <c r="G27" s="2">
        <f>'[3]Total UG Fem Enrol by HEI&amp;Disc'!G27</f>
        <v>59</v>
      </c>
      <c r="H27" s="2">
        <f>'[3]Total UG Fem Enrol by HEI&amp;Disc'!H27</f>
        <v>39</v>
      </c>
      <c r="I27" s="2">
        <f>'[3]Total UG Fem Enrol by HEI&amp;Disc'!I27</f>
        <v>24</v>
      </c>
      <c r="J27" s="2">
        <f>'[3]Total UG Fem Enrol by HEI&amp;Disc'!J27</f>
        <v>54</v>
      </c>
      <c r="K27" s="2">
        <f>'[3]Total UG Fem Enrol by HEI&amp;Disc'!K27</f>
        <v>12</v>
      </c>
      <c r="L27" s="2">
        <f>'[3]Total UG Fem Enrol by HEI&amp;Disc'!L27</f>
        <v>79</v>
      </c>
      <c r="M27" s="2">
        <f>'[3]Total UG Fem Enrol by HEI&amp;Disc'!M27</f>
        <v>23</v>
      </c>
      <c r="N27" s="2">
        <f>'[3]Total UG Fem Enrol by HEI&amp;Disc'!N27</f>
        <v>85</v>
      </c>
      <c r="O27" s="2">
        <f>'[3]Total UG Fem Enrol by HEI&amp;Disc'!O27</f>
        <v>7</v>
      </c>
      <c r="P27" s="2">
        <f>'[3]Total UG Fem Enrol by HEI&amp;Disc'!P27</f>
        <v>0</v>
      </c>
      <c r="Q27" s="2">
        <f t="shared" si="0"/>
        <v>612</v>
      </c>
    </row>
    <row r="28" spans="1:17" x14ac:dyDescent="0.25">
      <c r="A28" t="s">
        <v>17</v>
      </c>
      <c r="B28" s="2">
        <f>'[3]Total UG Fem Enrol by HEI&amp;Disc'!B28</f>
        <v>0</v>
      </c>
      <c r="C28" s="2">
        <f>'[3]Total UG Fem Enrol by HEI&amp;Disc'!C28</f>
        <v>0</v>
      </c>
      <c r="D28" s="2">
        <f>'[3]Total UG Fem Enrol by HEI&amp;Disc'!D28</f>
        <v>0</v>
      </c>
      <c r="E28" s="2">
        <f>'[3]Total UG Fem Enrol by HEI&amp;Disc'!E28</f>
        <v>0</v>
      </c>
      <c r="F28" s="2">
        <f>'[3]Total UG Fem Enrol by HEI&amp;Disc'!F28</f>
        <v>0</v>
      </c>
      <c r="G28" s="2">
        <f>'[3]Total UG Fem Enrol by HEI&amp;Disc'!G28</f>
        <v>0</v>
      </c>
      <c r="H28" s="2">
        <f>'[3]Total UG Fem Enrol by HEI&amp;Disc'!H28</f>
        <v>0</v>
      </c>
      <c r="I28" s="2">
        <f>'[3]Total UG Fem Enrol by HEI&amp;Disc'!I28</f>
        <v>0</v>
      </c>
      <c r="J28" s="2">
        <f>'[3]Total UG Fem Enrol by HEI&amp;Disc'!J28</f>
        <v>0</v>
      </c>
      <c r="K28" s="2">
        <f>'[3]Total UG Fem Enrol by HEI&amp;Disc'!K28</f>
        <v>0</v>
      </c>
      <c r="L28" s="2">
        <f>'[3]Total UG Fem Enrol by HEI&amp;Disc'!L28</f>
        <v>0</v>
      </c>
      <c r="M28" s="2">
        <f>'[3]Total UG Fem Enrol by HEI&amp;Disc'!M28</f>
        <v>0</v>
      </c>
      <c r="N28" s="2">
        <f>'[3]Total UG Fem Enrol by HEI&amp;Disc'!N28</f>
        <v>0</v>
      </c>
      <c r="O28" s="2">
        <f>'[3]Total UG Fem Enrol by HEI&amp;Disc'!O28</f>
        <v>0</v>
      </c>
      <c r="P28" s="2">
        <f>'[3]Total UG Fem Enrol by HEI&amp;Disc'!P28</f>
        <v>0</v>
      </c>
      <c r="Q28" s="2">
        <f t="shared" si="0"/>
        <v>0</v>
      </c>
    </row>
    <row r="29" spans="1:17" x14ac:dyDescent="0.25">
      <c r="A29" t="s">
        <v>18</v>
      </c>
      <c r="B29" s="2">
        <f>'[3]Total UG Fem Enrol by HEI&amp;Disc'!B29</f>
        <v>186.4</v>
      </c>
      <c r="C29" s="2">
        <f>'[3]Total UG Fem Enrol by HEI&amp;Disc'!C29</f>
        <v>160.30000000000001</v>
      </c>
      <c r="D29" s="2">
        <f>'[3]Total UG Fem Enrol by HEI&amp;Disc'!D29</f>
        <v>146.60000000000002</v>
      </c>
      <c r="E29" s="2">
        <f>'[3]Total UG Fem Enrol by HEI&amp;Disc'!E29</f>
        <v>63.800000000000004</v>
      </c>
      <c r="F29" s="2">
        <f>'[3]Total UG Fem Enrol by HEI&amp;Disc'!F29</f>
        <v>98.800000000000011</v>
      </c>
      <c r="G29" s="2">
        <f>'[3]Total UG Fem Enrol by HEI&amp;Disc'!G29</f>
        <v>58</v>
      </c>
      <c r="H29" s="2">
        <f>'[3]Total UG Fem Enrol by HEI&amp;Disc'!H29</f>
        <v>84.9</v>
      </c>
      <c r="I29" s="2">
        <f>'[3]Total UG Fem Enrol by HEI&amp;Disc'!I29</f>
        <v>25.200000000000003</v>
      </c>
      <c r="J29" s="2">
        <f>'[3]Total UG Fem Enrol by HEI&amp;Disc'!J29</f>
        <v>31.200000000000003</v>
      </c>
      <c r="K29" s="2">
        <f>'[3]Total UG Fem Enrol by HEI&amp;Disc'!K29</f>
        <v>42.2</v>
      </c>
      <c r="L29" s="2">
        <f>'[3]Total UG Fem Enrol by HEI&amp;Disc'!L29</f>
        <v>107.5</v>
      </c>
      <c r="M29" s="2">
        <f>'[3]Total UG Fem Enrol by HEI&amp;Disc'!M29</f>
        <v>9.1999999999999993</v>
      </c>
      <c r="N29" s="2">
        <f>'[3]Total UG Fem Enrol by HEI&amp;Disc'!N29</f>
        <v>0</v>
      </c>
      <c r="O29" s="2">
        <f>'[3]Total UG Fem Enrol by HEI&amp;Disc'!O29</f>
        <v>220</v>
      </c>
      <c r="P29" s="2">
        <f>'[3]Total UG Fem Enrol by HEI&amp;Disc'!P29</f>
        <v>339.09999999999997</v>
      </c>
      <c r="Q29" s="2">
        <f t="shared" si="0"/>
        <v>1573.2000000000003</v>
      </c>
    </row>
    <row r="30" spans="1:17" x14ac:dyDescent="0.25">
      <c r="A30" t="s">
        <v>19</v>
      </c>
      <c r="B30" s="2">
        <f>'[3]Total UG Fem Enrol by HEI&amp;Disc'!B30</f>
        <v>0</v>
      </c>
      <c r="C30" s="2">
        <f>'[3]Total UG Fem Enrol by HEI&amp;Disc'!C30</f>
        <v>0</v>
      </c>
      <c r="D30" s="2">
        <f>'[3]Total UG Fem Enrol by HEI&amp;Disc'!D30</f>
        <v>62.2</v>
      </c>
      <c r="E30" s="2">
        <f>'[3]Total UG Fem Enrol by HEI&amp;Disc'!E30</f>
        <v>0</v>
      </c>
      <c r="F30" s="2">
        <f>'[3]Total UG Fem Enrol by HEI&amp;Disc'!F30</f>
        <v>42.900000000000006</v>
      </c>
      <c r="G30" s="2">
        <f>'[3]Total UG Fem Enrol by HEI&amp;Disc'!G30</f>
        <v>0</v>
      </c>
      <c r="H30" s="2">
        <f>'[3]Total UG Fem Enrol by HEI&amp;Disc'!H30</f>
        <v>0</v>
      </c>
      <c r="I30" s="2">
        <f>'[3]Total UG Fem Enrol by HEI&amp;Disc'!I30</f>
        <v>0</v>
      </c>
      <c r="J30" s="2">
        <f>'[3]Total UG Fem Enrol by HEI&amp;Disc'!J30</f>
        <v>3.3</v>
      </c>
      <c r="K30" s="2">
        <f>'[3]Total UG Fem Enrol by HEI&amp;Disc'!K30</f>
        <v>0</v>
      </c>
      <c r="L30" s="2">
        <f>'[3]Total UG Fem Enrol by HEI&amp;Disc'!L30</f>
        <v>72.599999999999994</v>
      </c>
      <c r="M30" s="2">
        <f>'[3]Total UG Fem Enrol by HEI&amp;Disc'!M30</f>
        <v>0</v>
      </c>
      <c r="N30" s="2">
        <f>'[3]Total UG Fem Enrol by HEI&amp;Disc'!N30</f>
        <v>0</v>
      </c>
      <c r="O30" s="2">
        <f>'[3]Total UG Fem Enrol by HEI&amp;Disc'!O30</f>
        <v>22</v>
      </c>
      <c r="P30" s="2">
        <f>'[3]Total UG Fem Enrol by HEI&amp;Disc'!P30</f>
        <v>94.100000000000009</v>
      </c>
      <c r="Q30" s="2">
        <f t="shared" si="0"/>
        <v>297.10000000000002</v>
      </c>
    </row>
    <row r="31" spans="1:17" x14ac:dyDescent="0.25">
      <c r="A31" t="s">
        <v>30</v>
      </c>
      <c r="B31" s="2">
        <f>'[3]Total UG Fem Enrol by HEI&amp;Disc'!B31</f>
        <v>100.7</v>
      </c>
      <c r="C31" s="2">
        <f>'[3]Total UG Fem Enrol by HEI&amp;Disc'!C31</f>
        <v>94.3</v>
      </c>
      <c r="D31" s="2">
        <f>'[3]Total UG Fem Enrol by HEI&amp;Disc'!D31</f>
        <v>121.5</v>
      </c>
      <c r="E31" s="2">
        <f>'[3]Total UG Fem Enrol by HEI&amp;Disc'!E31</f>
        <v>0</v>
      </c>
      <c r="F31" s="2">
        <f>'[3]Total UG Fem Enrol by HEI&amp;Disc'!F31</f>
        <v>102.1</v>
      </c>
      <c r="G31" s="2">
        <f>'[3]Total UG Fem Enrol by HEI&amp;Disc'!G31</f>
        <v>5.0999999999999996</v>
      </c>
      <c r="H31" s="2">
        <f>'[3]Total UG Fem Enrol by HEI&amp;Disc'!H31</f>
        <v>25.6</v>
      </c>
      <c r="I31" s="2">
        <f>'[3]Total UG Fem Enrol by HEI&amp;Disc'!I31</f>
        <v>0</v>
      </c>
      <c r="J31" s="2">
        <f>'[3]Total UG Fem Enrol by HEI&amp;Disc'!J31</f>
        <v>0</v>
      </c>
      <c r="K31" s="2">
        <f>'[3]Total UG Fem Enrol by HEI&amp;Disc'!K31</f>
        <v>0</v>
      </c>
      <c r="L31" s="2">
        <f>'[3]Total UG Fem Enrol by HEI&amp;Disc'!L31</f>
        <v>144.5</v>
      </c>
      <c r="M31" s="2">
        <f>'[3]Total UG Fem Enrol by HEI&amp;Disc'!M31</f>
        <v>0</v>
      </c>
      <c r="N31" s="2">
        <f>'[3]Total UG Fem Enrol by HEI&amp;Disc'!N31</f>
        <v>139.6</v>
      </c>
      <c r="O31" s="2">
        <f>'[3]Total UG Fem Enrol by HEI&amp;Disc'!O31</f>
        <v>26.3</v>
      </c>
      <c r="P31" s="2">
        <f>'[3]Total UG Fem Enrol by HEI&amp;Disc'!P31</f>
        <v>264.10000000000002</v>
      </c>
      <c r="Q31" s="2">
        <f t="shared" si="0"/>
        <v>1023.8000000000001</v>
      </c>
    </row>
    <row r="32" spans="1:17" x14ac:dyDescent="0.25">
      <c r="A32" t="s">
        <v>31</v>
      </c>
      <c r="B32" s="2">
        <f>'[3]Total UG Fem Enrol by HEI&amp;Disc'!B32</f>
        <v>228</v>
      </c>
      <c r="C32" s="2">
        <f>'[3]Total UG Fem Enrol by HEI&amp;Disc'!C32</f>
        <v>0</v>
      </c>
      <c r="D32" s="2">
        <f>'[3]Total UG Fem Enrol by HEI&amp;Disc'!D32</f>
        <v>0</v>
      </c>
      <c r="E32" s="2">
        <f>'[3]Total UG Fem Enrol by HEI&amp;Disc'!E32</f>
        <v>57</v>
      </c>
      <c r="F32" s="2">
        <f>'[3]Total UG Fem Enrol by HEI&amp;Disc'!F32</f>
        <v>0</v>
      </c>
      <c r="G32" s="2">
        <f>'[3]Total UG Fem Enrol by HEI&amp;Disc'!G32</f>
        <v>0</v>
      </c>
      <c r="H32" s="2">
        <f>'[3]Total UG Fem Enrol by HEI&amp;Disc'!H32</f>
        <v>103</v>
      </c>
      <c r="I32" s="2">
        <f>'[3]Total UG Fem Enrol by HEI&amp;Disc'!I32</f>
        <v>0</v>
      </c>
      <c r="J32" s="2">
        <f>'[3]Total UG Fem Enrol by HEI&amp;Disc'!J32</f>
        <v>0</v>
      </c>
      <c r="K32" s="2">
        <f>'[3]Total UG Fem Enrol by HEI&amp;Disc'!K32</f>
        <v>0</v>
      </c>
      <c r="L32" s="2">
        <f>'[3]Total UG Fem Enrol by HEI&amp;Disc'!L32</f>
        <v>89</v>
      </c>
      <c r="M32" s="2">
        <f>'[3]Total UG Fem Enrol by HEI&amp;Disc'!M32</f>
        <v>0</v>
      </c>
      <c r="N32" s="2">
        <f>'[3]Total UG Fem Enrol by HEI&amp;Disc'!N32</f>
        <v>0</v>
      </c>
      <c r="O32" s="2">
        <f>'[3]Total UG Fem Enrol by HEI&amp;Disc'!O32</f>
        <v>0</v>
      </c>
      <c r="P32" s="2">
        <f>'[3]Total UG Fem Enrol by HEI&amp;Disc'!P32</f>
        <v>0</v>
      </c>
      <c r="Q32" s="2">
        <f t="shared" si="0"/>
        <v>477</v>
      </c>
    </row>
    <row r="33" spans="1:17" x14ac:dyDescent="0.25">
      <c r="A33" t="s">
        <v>20</v>
      </c>
      <c r="B33" s="2">
        <f>'[3]Total UG Fem Enrol by HEI&amp;Disc'!B33</f>
        <v>62.42</v>
      </c>
      <c r="C33" s="2">
        <f>'[3]Total UG Fem Enrol by HEI&amp;Disc'!C33</f>
        <v>0</v>
      </c>
      <c r="D33" s="2">
        <f>'[3]Total UG Fem Enrol by HEI&amp;Disc'!D33</f>
        <v>98.14</v>
      </c>
      <c r="E33" s="2">
        <f>'[3]Total UG Fem Enrol by HEI&amp;Disc'!E33</f>
        <v>39.92</v>
      </c>
      <c r="F33" s="2">
        <f>'[3]Total UG Fem Enrol by HEI&amp;Disc'!F33</f>
        <v>43.28</v>
      </c>
      <c r="G33" s="2">
        <f>'[3]Total UG Fem Enrol by HEI&amp;Disc'!G33</f>
        <v>0</v>
      </c>
      <c r="H33" s="2">
        <f>'[3]Total UG Fem Enrol by HEI&amp;Disc'!H33</f>
        <v>0</v>
      </c>
      <c r="I33" s="2">
        <f>'[3]Total UG Fem Enrol by HEI&amp;Disc'!I33</f>
        <v>0</v>
      </c>
      <c r="J33" s="2">
        <f>'[3]Total UG Fem Enrol by HEI&amp;Disc'!J33</f>
        <v>0</v>
      </c>
      <c r="K33" s="2">
        <f>'[3]Total UG Fem Enrol by HEI&amp;Disc'!K33</f>
        <v>0</v>
      </c>
      <c r="L33" s="2">
        <f>'[3]Total UG Fem Enrol by HEI&amp;Disc'!L33</f>
        <v>112.63999999999999</v>
      </c>
      <c r="M33" s="2">
        <f>'[3]Total UG Fem Enrol by HEI&amp;Disc'!M33</f>
        <v>0</v>
      </c>
      <c r="N33" s="2">
        <f>'[3]Total UG Fem Enrol by HEI&amp;Disc'!N33</f>
        <v>0</v>
      </c>
      <c r="O33" s="2">
        <f>'[3]Total UG Fem Enrol by HEI&amp;Disc'!O33</f>
        <v>0</v>
      </c>
      <c r="P33" s="2">
        <f>'[3]Total UG Fem Enrol by HEI&amp;Disc'!P33</f>
        <v>99.71</v>
      </c>
      <c r="Q33" s="2">
        <f t="shared" si="0"/>
        <v>456.10999999999996</v>
      </c>
    </row>
    <row r="34" spans="1:17" x14ac:dyDescent="0.25">
      <c r="A34" t="s">
        <v>32</v>
      </c>
      <c r="B34" s="2">
        <f>'[3]Total UG Fem Enrol by HEI&amp;Disc'!B34</f>
        <v>0</v>
      </c>
      <c r="C34" s="2">
        <f>'[3]Total UG Fem Enrol by HEI&amp;Disc'!C34</f>
        <v>80.400000000000006</v>
      </c>
      <c r="D34" s="2">
        <f>'[3]Total UG Fem Enrol by HEI&amp;Disc'!D34</f>
        <v>54.6</v>
      </c>
      <c r="E34" s="2">
        <f>'[3]Total UG Fem Enrol by HEI&amp;Disc'!E34</f>
        <v>0</v>
      </c>
      <c r="F34" s="2">
        <f>'[3]Total UG Fem Enrol by HEI&amp;Disc'!F34</f>
        <v>52.35</v>
      </c>
      <c r="G34" s="2">
        <f>'[3]Total UG Fem Enrol by HEI&amp;Disc'!G34</f>
        <v>0.5</v>
      </c>
      <c r="H34" s="2">
        <f>'[3]Total UG Fem Enrol by HEI&amp;Disc'!H34</f>
        <v>0</v>
      </c>
      <c r="I34" s="2">
        <f>'[3]Total UG Fem Enrol by HEI&amp;Disc'!I34</f>
        <v>20.5</v>
      </c>
      <c r="J34" s="2">
        <f>'[3]Total UG Fem Enrol by HEI&amp;Disc'!J34</f>
        <v>0</v>
      </c>
      <c r="K34" s="2">
        <f>'[3]Total UG Fem Enrol by HEI&amp;Disc'!K34</f>
        <v>0</v>
      </c>
      <c r="L34" s="2">
        <f>'[3]Total UG Fem Enrol by HEI&amp;Disc'!L34</f>
        <v>80.974999999999994</v>
      </c>
      <c r="M34" s="2">
        <f>'[3]Total UG Fem Enrol by HEI&amp;Disc'!M34</f>
        <v>0</v>
      </c>
      <c r="N34" s="2">
        <f>'[3]Total UG Fem Enrol by HEI&amp;Disc'!N34</f>
        <v>52.65</v>
      </c>
      <c r="O34" s="2">
        <f>'[3]Total UG Fem Enrol by HEI&amp;Disc'!O34</f>
        <v>11.3</v>
      </c>
      <c r="P34" s="2">
        <f>'[3]Total UG Fem Enrol by HEI&amp;Disc'!P34</f>
        <v>31.8</v>
      </c>
      <c r="Q34" s="2">
        <f t="shared" si="0"/>
        <v>385.07499999999999</v>
      </c>
    </row>
    <row r="35" spans="1:17" x14ac:dyDescent="0.25">
      <c r="A35" t="s">
        <v>33</v>
      </c>
      <c r="B35" s="2">
        <f>'[3]Total UG Fem Enrol by HEI&amp;Disc'!B35</f>
        <v>0</v>
      </c>
      <c r="C35" s="2">
        <f>'[3]Total UG Fem Enrol by HEI&amp;Disc'!C35</f>
        <v>0</v>
      </c>
      <c r="D35" s="2">
        <f>'[3]Total UG Fem Enrol by HEI&amp;Disc'!D35</f>
        <v>16.3</v>
      </c>
      <c r="E35" s="2">
        <f>'[3]Total UG Fem Enrol by HEI&amp;Disc'!E35</f>
        <v>0</v>
      </c>
      <c r="F35" s="2">
        <f>'[3]Total UG Fem Enrol by HEI&amp;Disc'!F35</f>
        <v>0</v>
      </c>
      <c r="G35" s="2">
        <f>'[3]Total UG Fem Enrol by HEI&amp;Disc'!G35</f>
        <v>0</v>
      </c>
      <c r="H35" s="2">
        <f>'[3]Total UG Fem Enrol by HEI&amp;Disc'!H35</f>
        <v>15.600000000000001</v>
      </c>
      <c r="I35" s="2">
        <f>'[3]Total UG Fem Enrol by HEI&amp;Disc'!I35</f>
        <v>0</v>
      </c>
      <c r="J35" s="2">
        <f>'[3]Total UG Fem Enrol by HEI&amp;Disc'!J35</f>
        <v>0</v>
      </c>
      <c r="K35" s="2">
        <f>'[3]Total UG Fem Enrol by HEI&amp;Disc'!K35</f>
        <v>0</v>
      </c>
      <c r="L35" s="2">
        <f>'[3]Total UG Fem Enrol by HEI&amp;Disc'!L35</f>
        <v>0</v>
      </c>
      <c r="M35" s="2">
        <f>'[3]Total UG Fem Enrol by HEI&amp;Disc'!M35</f>
        <v>0</v>
      </c>
      <c r="N35" s="2">
        <f>'[3]Total UG Fem Enrol by HEI&amp;Disc'!N35</f>
        <v>0</v>
      </c>
      <c r="O35" s="2">
        <f>'[3]Total UG Fem Enrol by HEI&amp;Disc'!O35</f>
        <v>0</v>
      </c>
      <c r="P35" s="2">
        <f>'[3]Total UG Fem Enrol by HEI&amp;Disc'!P35</f>
        <v>0</v>
      </c>
      <c r="Q35" s="2">
        <f t="shared" si="0"/>
        <v>31.900000000000002</v>
      </c>
    </row>
    <row r="36" spans="1:17" x14ac:dyDescent="0.25">
      <c r="A36" t="s">
        <v>34</v>
      </c>
      <c r="B36" s="2">
        <f>'[3]Total UG Fem Enrol by HEI&amp;Disc'!B36</f>
        <v>0</v>
      </c>
      <c r="C36" s="2">
        <f>'[3]Total UG Fem Enrol by HEI&amp;Disc'!C36</f>
        <v>0</v>
      </c>
      <c r="D36" s="2">
        <f>'[3]Total UG Fem Enrol by HEI&amp;Disc'!D36</f>
        <v>0</v>
      </c>
      <c r="E36" s="2">
        <f>'[3]Total UG Fem Enrol by HEI&amp;Disc'!E36</f>
        <v>0</v>
      </c>
      <c r="F36" s="2">
        <f>'[3]Total UG Fem Enrol by HEI&amp;Disc'!F36</f>
        <v>9.99</v>
      </c>
      <c r="G36" s="2">
        <f>'[3]Total UG Fem Enrol by HEI&amp;Disc'!G36</f>
        <v>0</v>
      </c>
      <c r="H36" s="2">
        <f>'[3]Total UG Fem Enrol by HEI&amp;Disc'!H36</f>
        <v>2.17</v>
      </c>
      <c r="I36" s="2">
        <f>'[3]Total UG Fem Enrol by HEI&amp;Disc'!I36</f>
        <v>0</v>
      </c>
      <c r="J36" s="2">
        <f>'[3]Total UG Fem Enrol by HEI&amp;Disc'!J36</f>
        <v>2.13</v>
      </c>
      <c r="K36" s="2">
        <f>'[3]Total UG Fem Enrol by HEI&amp;Disc'!K36</f>
        <v>0</v>
      </c>
      <c r="L36" s="2">
        <f>'[3]Total UG Fem Enrol by HEI&amp;Disc'!L36</f>
        <v>37.029999999999994</v>
      </c>
      <c r="M36" s="2">
        <f>'[3]Total UG Fem Enrol by HEI&amp;Disc'!M36</f>
        <v>0</v>
      </c>
      <c r="N36" s="2">
        <f>'[3]Total UG Fem Enrol by HEI&amp;Disc'!N36</f>
        <v>38.879999999999995</v>
      </c>
      <c r="O36" s="2">
        <f>'[3]Total UG Fem Enrol by HEI&amp;Disc'!O36</f>
        <v>17.78</v>
      </c>
      <c r="P36" s="2">
        <f>'[3]Total UG Fem Enrol by HEI&amp;Disc'!P36</f>
        <v>0</v>
      </c>
      <c r="Q36" s="2">
        <f t="shared" si="0"/>
        <v>107.97999999999999</v>
      </c>
    </row>
    <row r="37" spans="1:17" x14ac:dyDescent="0.25">
      <c r="A37" t="s">
        <v>35</v>
      </c>
      <c r="B37" s="2">
        <f>'[3]Total UG Fem Enrol by HEI&amp;Disc'!B37</f>
        <v>185</v>
      </c>
      <c r="C37" s="2">
        <f>'[3]Total UG Fem Enrol by HEI&amp;Disc'!C37</f>
        <v>164.89999999999998</v>
      </c>
      <c r="D37" s="2">
        <f>'[3]Total UG Fem Enrol by HEI&amp;Disc'!D37</f>
        <v>157.69999999999999</v>
      </c>
      <c r="E37" s="2">
        <f>'[3]Total UG Fem Enrol by HEI&amp;Disc'!E37</f>
        <v>85.5</v>
      </c>
      <c r="F37" s="2">
        <f>'[3]Total UG Fem Enrol by HEI&amp;Disc'!F37</f>
        <v>62.8</v>
      </c>
      <c r="G37" s="2">
        <f>'[3]Total UG Fem Enrol by HEI&amp;Disc'!G37</f>
        <v>0</v>
      </c>
      <c r="H37" s="2">
        <f>'[3]Total UG Fem Enrol by HEI&amp;Disc'!H37</f>
        <v>0</v>
      </c>
      <c r="I37" s="2">
        <f>'[3]Total UG Fem Enrol by HEI&amp;Disc'!I37</f>
        <v>0</v>
      </c>
      <c r="J37" s="2">
        <f>'[3]Total UG Fem Enrol by HEI&amp;Disc'!J37</f>
        <v>0</v>
      </c>
      <c r="K37" s="2">
        <f>'[3]Total UG Fem Enrol by HEI&amp;Disc'!K37</f>
        <v>0</v>
      </c>
      <c r="L37" s="2">
        <f>'[3]Total UG Fem Enrol by HEI&amp;Disc'!L37</f>
        <v>128</v>
      </c>
      <c r="M37" s="2">
        <f>'[3]Total UG Fem Enrol by HEI&amp;Disc'!M37</f>
        <v>0</v>
      </c>
      <c r="N37" s="2">
        <f>'[3]Total UG Fem Enrol by HEI&amp;Disc'!N37</f>
        <v>121.1</v>
      </c>
      <c r="O37" s="2">
        <f>'[3]Total UG Fem Enrol by HEI&amp;Disc'!O37</f>
        <v>19.899999999999999</v>
      </c>
      <c r="P37" s="2">
        <f>'[3]Total UG Fem Enrol by HEI&amp;Disc'!P37</f>
        <v>0</v>
      </c>
      <c r="Q37" s="2">
        <f t="shared" si="0"/>
        <v>924.89999999999986</v>
      </c>
    </row>
    <row r="38" spans="1:17" x14ac:dyDescent="0.25">
      <c r="A38" t="s">
        <v>36</v>
      </c>
      <c r="B38" s="2">
        <f>'[3]Total UG Fem Enrol by HEI&amp;Disc'!B38</f>
        <v>0</v>
      </c>
      <c r="C38" s="2">
        <f>'[3]Total UG Fem Enrol by HEI&amp;Disc'!C38</f>
        <v>0</v>
      </c>
      <c r="D38" s="2">
        <f>'[3]Total UG Fem Enrol by HEI&amp;Disc'!D38</f>
        <v>0</v>
      </c>
      <c r="E38" s="2">
        <f>'[3]Total UG Fem Enrol by HEI&amp;Disc'!E38</f>
        <v>0</v>
      </c>
      <c r="F38" s="2">
        <f>'[3]Total UG Fem Enrol by HEI&amp;Disc'!F38</f>
        <v>0</v>
      </c>
      <c r="G38" s="2">
        <f>'[3]Total UG Fem Enrol by HEI&amp;Disc'!G38</f>
        <v>0</v>
      </c>
      <c r="H38" s="2">
        <f>'[3]Total UG Fem Enrol by HEI&amp;Disc'!H38</f>
        <v>67</v>
      </c>
      <c r="I38" s="2">
        <f>'[3]Total UG Fem Enrol by HEI&amp;Disc'!I38</f>
        <v>0</v>
      </c>
      <c r="J38" s="2">
        <f>'[3]Total UG Fem Enrol by HEI&amp;Disc'!J38</f>
        <v>0</v>
      </c>
      <c r="K38" s="2">
        <f>'[3]Total UG Fem Enrol by HEI&amp;Disc'!K38</f>
        <v>0</v>
      </c>
      <c r="L38" s="2">
        <f>'[3]Total UG Fem Enrol by HEI&amp;Disc'!L38</f>
        <v>0</v>
      </c>
      <c r="M38" s="2">
        <f>'[3]Total UG Fem Enrol by HEI&amp;Disc'!M38</f>
        <v>0</v>
      </c>
      <c r="N38" s="2">
        <f>'[3]Total UG Fem Enrol by HEI&amp;Disc'!N38</f>
        <v>0</v>
      </c>
      <c r="O38" s="2">
        <f>'[3]Total UG Fem Enrol by HEI&amp;Disc'!O38</f>
        <v>0</v>
      </c>
      <c r="P38" s="2">
        <f>'[3]Total UG Fem Enrol by HEI&amp;Disc'!P38</f>
        <v>0</v>
      </c>
      <c r="Q38" s="2">
        <f t="shared" si="0"/>
        <v>67</v>
      </c>
    </row>
    <row r="39" spans="1:17" x14ac:dyDescent="0.25">
      <c r="A39" t="s">
        <v>37</v>
      </c>
      <c r="B39" s="2">
        <f>'[3]Total UG Fem Enrol by HEI&amp;Disc'!B39</f>
        <v>0</v>
      </c>
      <c r="C39" s="2">
        <f>'[3]Total UG Fem Enrol by HEI&amp;Disc'!C39</f>
        <v>0</v>
      </c>
      <c r="D39" s="2">
        <f>'[3]Total UG Fem Enrol by HEI&amp;Disc'!D39</f>
        <v>0</v>
      </c>
      <c r="E39" s="2">
        <f>'[3]Total UG Fem Enrol by HEI&amp;Disc'!E39</f>
        <v>0</v>
      </c>
      <c r="F39" s="2">
        <f>'[3]Total UG Fem Enrol by HEI&amp;Disc'!F39</f>
        <v>0</v>
      </c>
      <c r="G39" s="2">
        <f>'[3]Total UG Fem Enrol by HEI&amp;Disc'!G39</f>
        <v>0</v>
      </c>
      <c r="H39" s="2">
        <f>'[3]Total UG Fem Enrol by HEI&amp;Disc'!H39</f>
        <v>38.774999999999999</v>
      </c>
      <c r="I39" s="2">
        <f>'[3]Total UG Fem Enrol by HEI&amp;Disc'!I39</f>
        <v>0</v>
      </c>
      <c r="J39" s="2">
        <f>'[3]Total UG Fem Enrol by HEI&amp;Disc'!J39</f>
        <v>21.385000000000002</v>
      </c>
      <c r="K39" s="2">
        <f>'[3]Total UG Fem Enrol by HEI&amp;Disc'!K39</f>
        <v>0</v>
      </c>
      <c r="L39" s="2">
        <f>'[3]Total UG Fem Enrol by HEI&amp;Disc'!L39</f>
        <v>0</v>
      </c>
      <c r="M39" s="2">
        <f>'[3]Total UG Fem Enrol by HEI&amp;Disc'!M39</f>
        <v>0</v>
      </c>
      <c r="N39" s="2">
        <f>'[3]Total UG Fem Enrol by HEI&amp;Disc'!N39</f>
        <v>50.45</v>
      </c>
      <c r="O39" s="2">
        <f>'[3]Total UG Fem Enrol by HEI&amp;Disc'!O39</f>
        <v>56.995000000000005</v>
      </c>
      <c r="P39" s="2">
        <f>'[3]Total UG Fem Enrol by HEI&amp;Disc'!P39</f>
        <v>0</v>
      </c>
      <c r="Q39" s="2">
        <f t="shared" si="0"/>
        <v>167.60500000000002</v>
      </c>
    </row>
    <row r="40" spans="1:17" x14ac:dyDescent="0.25">
      <c r="A40" t="s">
        <v>38</v>
      </c>
      <c r="B40" s="2">
        <f>'[3]Total UG Fem Enrol by HEI&amp;Disc'!B40</f>
        <v>0</v>
      </c>
      <c r="C40" s="2">
        <f>'[3]Total UG Fem Enrol by HEI&amp;Disc'!C40</f>
        <v>14.81</v>
      </c>
      <c r="D40" s="2">
        <f>'[3]Total UG Fem Enrol by HEI&amp;Disc'!D40</f>
        <v>21.29</v>
      </c>
      <c r="E40" s="2">
        <f>'[3]Total UG Fem Enrol by HEI&amp;Disc'!E40</f>
        <v>5.16</v>
      </c>
      <c r="F40" s="2">
        <f>'[3]Total UG Fem Enrol by HEI&amp;Disc'!F40</f>
        <v>8.2899999999999991</v>
      </c>
      <c r="G40" s="2">
        <f>'[3]Total UG Fem Enrol by HEI&amp;Disc'!G40</f>
        <v>3.14</v>
      </c>
      <c r="H40" s="2">
        <f>'[3]Total UG Fem Enrol by HEI&amp;Disc'!H40</f>
        <v>9.49</v>
      </c>
      <c r="I40" s="2">
        <f>'[3]Total UG Fem Enrol by HEI&amp;Disc'!I40</f>
        <v>7.19</v>
      </c>
      <c r="J40" s="2">
        <f>'[3]Total UG Fem Enrol by HEI&amp;Disc'!J40</f>
        <v>0</v>
      </c>
      <c r="K40" s="2">
        <f>'[3]Total UG Fem Enrol by HEI&amp;Disc'!K40</f>
        <v>0</v>
      </c>
      <c r="L40" s="2">
        <f>'[3]Total UG Fem Enrol by HEI&amp;Disc'!L40</f>
        <v>15.100000000000001</v>
      </c>
      <c r="M40" s="2">
        <f>'[3]Total UG Fem Enrol by HEI&amp;Disc'!M40</f>
        <v>0</v>
      </c>
      <c r="N40" s="2">
        <f>'[3]Total UG Fem Enrol by HEI&amp;Disc'!N40</f>
        <v>0</v>
      </c>
      <c r="O40" s="2">
        <f>'[3]Total UG Fem Enrol by HEI&amp;Disc'!O40</f>
        <v>0</v>
      </c>
      <c r="P40" s="2">
        <f>'[3]Total UG Fem Enrol by HEI&amp;Disc'!P40</f>
        <v>54.94</v>
      </c>
      <c r="Q40" s="2">
        <f t="shared" si="0"/>
        <v>139.41</v>
      </c>
    </row>
    <row r="41" spans="1:17" x14ac:dyDescent="0.25">
      <c r="A41" t="s">
        <v>39</v>
      </c>
      <c r="B41" s="2">
        <f>'[3]Total UG Fem Enrol by HEI&amp;Disc'!B41</f>
        <v>0</v>
      </c>
      <c r="C41" s="2">
        <f>'[3]Total UG Fem Enrol by HEI&amp;Disc'!C41</f>
        <v>342.8</v>
      </c>
      <c r="D41" s="2">
        <f>'[3]Total UG Fem Enrol by HEI&amp;Disc'!D41</f>
        <v>228.60000000000002</v>
      </c>
      <c r="E41" s="2">
        <f>'[3]Total UG Fem Enrol by HEI&amp;Disc'!E41</f>
        <v>428.5</v>
      </c>
      <c r="F41" s="2">
        <f>'[3]Total UG Fem Enrol by HEI&amp;Disc'!F41</f>
        <v>250.7</v>
      </c>
      <c r="G41" s="2">
        <f>'[3]Total UG Fem Enrol by HEI&amp;Disc'!G41</f>
        <v>0</v>
      </c>
      <c r="H41" s="2">
        <f>'[3]Total UG Fem Enrol by HEI&amp;Disc'!H41</f>
        <v>0</v>
      </c>
      <c r="I41" s="2">
        <f>'[3]Total UG Fem Enrol by HEI&amp;Disc'!I41</f>
        <v>0</v>
      </c>
      <c r="J41" s="2">
        <f>'[3]Total UG Fem Enrol by HEI&amp;Disc'!J41</f>
        <v>308.89999999999998</v>
      </c>
      <c r="K41" s="2">
        <f>'[3]Total UG Fem Enrol by HEI&amp;Disc'!K41</f>
        <v>102.8</v>
      </c>
      <c r="L41" s="2">
        <f>'[3]Total UG Fem Enrol by HEI&amp;Disc'!L41</f>
        <v>436.8</v>
      </c>
      <c r="M41" s="2">
        <f>'[3]Total UG Fem Enrol by HEI&amp;Disc'!M41</f>
        <v>19.399999999999999</v>
      </c>
      <c r="N41" s="2">
        <f>'[3]Total UG Fem Enrol by HEI&amp;Disc'!N41</f>
        <v>0</v>
      </c>
      <c r="O41" s="2">
        <f>'[3]Total UG Fem Enrol by HEI&amp;Disc'!O41</f>
        <v>561.20000000000005</v>
      </c>
      <c r="P41" s="2">
        <f>'[3]Total UG Fem Enrol by HEI&amp;Disc'!P41</f>
        <v>60.8</v>
      </c>
      <c r="Q41" s="2">
        <f t="shared" si="0"/>
        <v>2740.5</v>
      </c>
    </row>
    <row r="42" spans="1:17" x14ac:dyDescent="0.25">
      <c r="A42" t="s">
        <v>40</v>
      </c>
      <c r="B42" s="2">
        <f>'[3]Total UG Fem Enrol by HEI&amp;Disc'!B42</f>
        <v>61.44</v>
      </c>
      <c r="C42" s="2">
        <f>'[3]Total UG Fem Enrol by HEI&amp;Disc'!C42</f>
        <v>0</v>
      </c>
      <c r="D42" s="2">
        <f>'[3]Total UG Fem Enrol by HEI&amp;Disc'!D42</f>
        <v>94.01</v>
      </c>
      <c r="E42" s="2">
        <f>'[3]Total UG Fem Enrol by HEI&amp;Disc'!E42</f>
        <v>8.27</v>
      </c>
      <c r="F42" s="2">
        <f>'[3]Total UG Fem Enrol by HEI&amp;Disc'!F42</f>
        <v>31.46</v>
      </c>
      <c r="G42" s="2">
        <f>'[3]Total UG Fem Enrol by HEI&amp;Disc'!G42</f>
        <v>0</v>
      </c>
      <c r="H42" s="2">
        <f>'[3]Total UG Fem Enrol by HEI&amp;Disc'!H42</f>
        <v>0</v>
      </c>
      <c r="I42" s="2">
        <f>'[3]Total UG Fem Enrol by HEI&amp;Disc'!I42</f>
        <v>0</v>
      </c>
      <c r="J42" s="2">
        <f>'[3]Total UG Fem Enrol by HEI&amp;Disc'!J42</f>
        <v>0</v>
      </c>
      <c r="K42" s="2">
        <f>'[3]Total UG Fem Enrol by HEI&amp;Disc'!K42</f>
        <v>0</v>
      </c>
      <c r="L42" s="2">
        <f>'[3]Total UG Fem Enrol by HEI&amp;Disc'!L42</f>
        <v>55.900000000000006</v>
      </c>
      <c r="M42" s="2">
        <f>'[3]Total UG Fem Enrol by HEI&amp;Disc'!M42</f>
        <v>0</v>
      </c>
      <c r="N42" s="2">
        <f>'[3]Total UG Fem Enrol by HEI&amp;Disc'!N42</f>
        <v>49.94</v>
      </c>
      <c r="O42" s="2">
        <f>'[3]Total UG Fem Enrol by HEI&amp;Disc'!O42</f>
        <v>0</v>
      </c>
      <c r="P42" s="2">
        <f>'[3]Total UG Fem Enrol by HEI&amp;Disc'!P42</f>
        <v>30.99</v>
      </c>
      <c r="Q42" s="2">
        <f t="shared" si="0"/>
        <v>332.01</v>
      </c>
    </row>
    <row r="43" spans="1:17" x14ac:dyDescent="0.25">
      <c r="A43" t="s">
        <v>41</v>
      </c>
      <c r="B43" s="2">
        <f>'[3]Total UG Fem Enrol by HEI&amp;Disc'!B43</f>
        <v>39</v>
      </c>
      <c r="C43" s="2">
        <f>'[3]Total UG Fem Enrol by HEI&amp;Disc'!C43</f>
        <v>321</v>
      </c>
      <c r="D43" s="2">
        <f>'[3]Total UG Fem Enrol by HEI&amp;Disc'!D43</f>
        <v>323</v>
      </c>
      <c r="E43" s="2">
        <f>'[3]Total UG Fem Enrol by HEI&amp;Disc'!E43</f>
        <v>251</v>
      </c>
      <c r="F43" s="2">
        <f>'[3]Total UG Fem Enrol by HEI&amp;Disc'!F43</f>
        <v>98</v>
      </c>
      <c r="G43" s="2">
        <f>'[3]Total UG Fem Enrol by HEI&amp;Disc'!G43</f>
        <v>0</v>
      </c>
      <c r="H43" s="2">
        <f>'[3]Total UG Fem Enrol by HEI&amp;Disc'!H43</f>
        <v>115</v>
      </c>
      <c r="I43" s="2">
        <f>'[3]Total UG Fem Enrol by HEI&amp;Disc'!I43</f>
        <v>17</v>
      </c>
      <c r="J43" s="2">
        <f>'[3]Total UG Fem Enrol by HEI&amp;Disc'!J43</f>
        <v>0</v>
      </c>
      <c r="K43" s="2">
        <f>'[3]Total UG Fem Enrol by HEI&amp;Disc'!K43</f>
        <v>0</v>
      </c>
      <c r="L43" s="2">
        <f>'[3]Total UG Fem Enrol by HEI&amp;Disc'!L43</f>
        <v>347</v>
      </c>
      <c r="M43" s="2">
        <f>'[3]Total UG Fem Enrol by HEI&amp;Disc'!M43</f>
        <v>0</v>
      </c>
      <c r="N43" s="2">
        <f>'[3]Total UG Fem Enrol by HEI&amp;Disc'!N43</f>
        <v>370</v>
      </c>
      <c r="O43" s="2">
        <f>'[3]Total UG Fem Enrol by HEI&amp;Disc'!O43</f>
        <v>143</v>
      </c>
      <c r="P43" s="2">
        <f>'[3]Total UG Fem Enrol by HEI&amp;Disc'!P43</f>
        <v>0</v>
      </c>
      <c r="Q43" s="2">
        <f t="shared" si="0"/>
        <v>2024</v>
      </c>
    </row>
    <row r="44" spans="1:17" x14ac:dyDescent="0.25">
      <c r="A44" t="s">
        <v>21</v>
      </c>
      <c r="B44" s="2">
        <f>'[3]Total UG Fem Enrol by HEI&amp;Disc'!B44</f>
        <v>78</v>
      </c>
      <c r="C44" s="2">
        <f>'[3]Total UG Fem Enrol by HEI&amp;Disc'!C44</f>
        <v>109</v>
      </c>
      <c r="D44" s="2">
        <f>'[3]Total UG Fem Enrol by HEI&amp;Disc'!D44</f>
        <v>124</v>
      </c>
      <c r="E44" s="2">
        <f>'[3]Total UG Fem Enrol by HEI&amp;Disc'!E44</f>
        <v>1</v>
      </c>
      <c r="F44" s="2">
        <f>'[3]Total UG Fem Enrol by HEI&amp;Disc'!F44</f>
        <v>65</v>
      </c>
      <c r="G44" s="2">
        <f>'[3]Total UG Fem Enrol by HEI&amp;Disc'!G44</f>
        <v>0</v>
      </c>
      <c r="H44" s="2">
        <f>'[3]Total UG Fem Enrol by HEI&amp;Disc'!H44</f>
        <v>0</v>
      </c>
      <c r="I44" s="2">
        <f>'[3]Total UG Fem Enrol by HEI&amp;Disc'!I44</f>
        <v>0</v>
      </c>
      <c r="J44" s="2">
        <f>'[3]Total UG Fem Enrol by HEI&amp;Disc'!J44</f>
        <v>0</v>
      </c>
      <c r="K44" s="2">
        <f>'[3]Total UG Fem Enrol by HEI&amp;Disc'!K44</f>
        <v>0</v>
      </c>
      <c r="L44" s="2">
        <f>'[3]Total UG Fem Enrol by HEI&amp;Disc'!L44</f>
        <v>158</v>
      </c>
      <c r="M44" s="2">
        <f>'[3]Total UG Fem Enrol by HEI&amp;Disc'!M44</f>
        <v>0</v>
      </c>
      <c r="N44" s="2">
        <f>'[3]Total UG Fem Enrol by HEI&amp;Disc'!N44</f>
        <v>100</v>
      </c>
      <c r="O44" s="2">
        <f>'[3]Total UG Fem Enrol by HEI&amp;Disc'!O44</f>
        <v>77</v>
      </c>
      <c r="P44" s="2">
        <f>'[3]Total UG Fem Enrol by HEI&amp;Disc'!P44</f>
        <v>0</v>
      </c>
      <c r="Q44" s="2">
        <f t="shared" si="0"/>
        <v>712</v>
      </c>
    </row>
    <row r="45" spans="1:17" x14ac:dyDescent="0.25">
      <c r="A45" t="s">
        <v>42</v>
      </c>
      <c r="B45" s="2">
        <f>'[3]Total UG Fem Enrol by HEI&amp;Disc'!B45</f>
        <v>0</v>
      </c>
      <c r="C45" s="2">
        <f>'[3]Total UG Fem Enrol by HEI&amp;Disc'!C45</f>
        <v>0</v>
      </c>
      <c r="D45" s="2">
        <f>'[3]Total UG Fem Enrol by HEI&amp;Disc'!D45</f>
        <v>43.370000000000005</v>
      </c>
      <c r="E45" s="2">
        <f>'[3]Total UG Fem Enrol by HEI&amp;Disc'!E45</f>
        <v>0</v>
      </c>
      <c r="F45" s="2">
        <f>'[3]Total UG Fem Enrol by HEI&amp;Disc'!F45</f>
        <v>73.930000000000007</v>
      </c>
      <c r="G45" s="2">
        <f>'[3]Total UG Fem Enrol by HEI&amp;Disc'!G45</f>
        <v>0</v>
      </c>
      <c r="H45" s="2">
        <f>'[3]Total UG Fem Enrol by HEI&amp;Disc'!H45</f>
        <v>10.79</v>
      </c>
      <c r="I45" s="2">
        <f>'[3]Total UG Fem Enrol by HEI&amp;Disc'!I45</f>
        <v>0</v>
      </c>
      <c r="J45" s="2">
        <f>'[3]Total UG Fem Enrol by HEI&amp;Disc'!J45</f>
        <v>10.92</v>
      </c>
      <c r="K45" s="2">
        <f>'[3]Total UG Fem Enrol by HEI&amp;Disc'!K45</f>
        <v>0</v>
      </c>
      <c r="L45" s="2">
        <f>'[3]Total UG Fem Enrol by HEI&amp;Disc'!L45</f>
        <v>56.589999999999996</v>
      </c>
      <c r="M45" s="2">
        <f>'[3]Total UG Fem Enrol by HEI&amp;Disc'!M45</f>
        <v>0</v>
      </c>
      <c r="N45" s="2">
        <f>'[3]Total UG Fem Enrol by HEI&amp;Disc'!N45</f>
        <v>0</v>
      </c>
      <c r="O45" s="2">
        <f>'[3]Total UG Fem Enrol by HEI&amp;Disc'!O45</f>
        <v>0</v>
      </c>
      <c r="P45" s="2">
        <f>'[3]Total UG Fem Enrol by HEI&amp;Disc'!P45</f>
        <v>65.399999999999991</v>
      </c>
      <c r="Q45" s="2">
        <f t="shared" si="0"/>
        <v>261</v>
      </c>
    </row>
    <row r="46" spans="1:17" x14ac:dyDescent="0.25">
      <c r="A46" t="s">
        <v>44</v>
      </c>
      <c r="B46" s="2">
        <f>'[3]Total UG Fem Enrol by HEI&amp;Disc'!B46</f>
        <v>0</v>
      </c>
      <c r="C46" s="2">
        <f>'[3]Total UG Fem Enrol by HEI&amp;Disc'!C46</f>
        <v>0</v>
      </c>
      <c r="D46" s="2">
        <f>'[3]Total UG Fem Enrol by HEI&amp;Disc'!D46</f>
        <v>58</v>
      </c>
      <c r="E46" s="2">
        <f>'[3]Total UG Fem Enrol by HEI&amp;Disc'!E46</f>
        <v>42</v>
      </c>
      <c r="F46" s="2">
        <f>'[3]Total UG Fem Enrol by HEI&amp;Disc'!F46</f>
        <v>18</v>
      </c>
      <c r="G46" s="2">
        <f>'[3]Total UG Fem Enrol by HEI&amp;Disc'!G46</f>
        <v>0</v>
      </c>
      <c r="H46" s="2">
        <f>'[3]Total UG Fem Enrol by HEI&amp;Disc'!H46</f>
        <v>0</v>
      </c>
      <c r="I46" s="2">
        <f>'[3]Total UG Fem Enrol by HEI&amp;Disc'!I46</f>
        <v>0</v>
      </c>
      <c r="J46" s="2">
        <f>'[3]Total UG Fem Enrol by HEI&amp;Disc'!J46</f>
        <v>0</v>
      </c>
      <c r="K46" s="2">
        <f>'[3]Total UG Fem Enrol by HEI&amp;Disc'!K46</f>
        <v>0</v>
      </c>
      <c r="L46" s="2">
        <f>'[3]Total UG Fem Enrol by HEI&amp;Disc'!L46</f>
        <v>48</v>
      </c>
      <c r="M46" s="2">
        <f>'[3]Total UG Fem Enrol by HEI&amp;Disc'!M46</f>
        <v>0</v>
      </c>
      <c r="N46" s="2">
        <f>'[3]Total UG Fem Enrol by HEI&amp;Disc'!N46</f>
        <v>57</v>
      </c>
      <c r="O46" s="2">
        <f>'[3]Total UG Fem Enrol by HEI&amp;Disc'!O46</f>
        <v>17</v>
      </c>
      <c r="P46" s="2">
        <f>'[3]Total UG Fem Enrol by HEI&amp;Disc'!P46</f>
        <v>105</v>
      </c>
      <c r="Q46" s="2">
        <f t="shared" si="0"/>
        <v>345</v>
      </c>
    </row>
    <row r="47" spans="1:17" x14ac:dyDescent="0.25">
      <c r="A47" t="s">
        <v>45</v>
      </c>
      <c r="B47" s="2">
        <f t="shared" ref="B47:P47" si="1">SUM(B2:B46)</f>
        <v>1730.8</v>
      </c>
      <c r="C47" s="2">
        <f t="shared" si="1"/>
        <v>2234.7357000000002</v>
      </c>
      <c r="D47" s="2">
        <f t="shared" si="1"/>
        <v>4204.2205999999996</v>
      </c>
      <c r="E47" s="2">
        <f t="shared" si="1"/>
        <v>1877.07</v>
      </c>
      <c r="F47" s="2">
        <f t="shared" si="1"/>
        <v>1931.4267</v>
      </c>
      <c r="G47" s="2">
        <f t="shared" si="1"/>
        <v>346.17599999999999</v>
      </c>
      <c r="H47" s="2">
        <f t="shared" si="1"/>
        <v>634.69499999999994</v>
      </c>
      <c r="I47" s="2">
        <f t="shared" si="1"/>
        <v>202.76</v>
      </c>
      <c r="J47" s="2">
        <f t="shared" si="1"/>
        <v>1092.3850000000002</v>
      </c>
      <c r="K47" s="2">
        <f t="shared" si="1"/>
        <v>327.39000000000004</v>
      </c>
      <c r="L47" s="2">
        <f t="shared" si="1"/>
        <v>3776.1958</v>
      </c>
      <c r="M47" s="2">
        <f t="shared" si="1"/>
        <v>147.32</v>
      </c>
      <c r="N47" s="2">
        <f t="shared" si="1"/>
        <v>2050.1738999999998</v>
      </c>
      <c r="O47" s="2">
        <f t="shared" si="1"/>
        <v>1830.345</v>
      </c>
      <c r="P47" s="2">
        <f t="shared" si="1"/>
        <v>2205.7399999999998</v>
      </c>
      <c r="Q47" s="2">
        <f t="shared" si="0"/>
        <v>24591.433700000001</v>
      </c>
    </row>
    <row r="48" spans="1:17" x14ac:dyDescent="0.25">
      <c r="A48" t="s">
        <v>71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</sheetData>
  <autoFilter ref="A1:A48" xr:uid="{56B069CB-5883-4753-AD85-7490826A2069}"/>
  <sortState xmlns:xlrd2="http://schemas.microsoft.com/office/spreadsheetml/2017/richdata2" ref="A2:A43">
    <sortCondition ref="A2:A43"/>
  </sortState>
  <conditionalFormatting sqref="A2:A14 A18:A46">
    <cfRule type="duplicateValues" dxfId="4" priority="23"/>
  </conditionalFormatting>
  <conditionalFormatting sqref="A15">
    <cfRule type="duplicateValues" dxfId="3" priority="1"/>
  </conditionalFormatting>
  <conditionalFormatting sqref="A16">
    <cfRule type="duplicateValues" dxfId="2" priority="4"/>
  </conditionalFormatting>
  <conditionalFormatting sqref="A17">
    <cfRule type="duplicateValues" dxfId="1" priority="3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0CD8-6235-416D-8B30-5AC5FF49B27E}">
  <dimension ref="A1:R42"/>
  <sheetViews>
    <sheetView workbookViewId="0">
      <selection activeCell="A8" sqref="A8"/>
    </sheetView>
  </sheetViews>
  <sheetFormatPr defaultRowHeight="15" x14ac:dyDescent="0.25"/>
  <cols>
    <col min="1" max="1" width="29.28515625" customWidth="1"/>
  </cols>
  <sheetData>
    <row r="1" spans="1:18" x14ac:dyDescent="0.25">
      <c r="A1" s="7" t="s">
        <v>66</v>
      </c>
      <c r="B1" s="7" t="s">
        <v>47</v>
      </c>
      <c r="C1" s="7" t="s">
        <v>48</v>
      </c>
      <c r="D1" s="7" t="s">
        <v>49</v>
      </c>
      <c r="E1" s="7" t="s">
        <v>50</v>
      </c>
      <c r="F1" s="7" t="s">
        <v>51</v>
      </c>
      <c r="G1" s="7" t="s">
        <v>52</v>
      </c>
      <c r="H1" s="7" t="s">
        <v>53</v>
      </c>
      <c r="I1" s="7" t="s">
        <v>54</v>
      </c>
      <c r="J1" s="7" t="s">
        <v>55</v>
      </c>
      <c r="K1" s="7" t="s">
        <v>56</v>
      </c>
      <c r="L1" s="7" t="s">
        <v>57</v>
      </c>
      <c r="M1" s="7" t="s">
        <v>58</v>
      </c>
      <c r="N1" s="7" t="s">
        <v>60</v>
      </c>
      <c r="O1" s="7" t="s">
        <v>59</v>
      </c>
      <c r="P1" s="7" t="s">
        <v>61</v>
      </c>
      <c r="Q1" s="7" t="s">
        <v>67</v>
      </c>
      <c r="R1" s="7" t="s">
        <v>68</v>
      </c>
    </row>
    <row r="2" spans="1:18" x14ac:dyDescent="0.25">
      <c r="A2" s="6" t="s">
        <v>1</v>
      </c>
      <c r="D2">
        <v>29</v>
      </c>
      <c r="F2">
        <v>6</v>
      </c>
      <c r="L2">
        <v>11</v>
      </c>
      <c r="M2">
        <v>4</v>
      </c>
      <c r="R2">
        <v>50</v>
      </c>
    </row>
    <row r="3" spans="1:18" x14ac:dyDescent="0.25">
      <c r="A3" s="6" t="s">
        <v>2</v>
      </c>
      <c r="B3">
        <v>51.269999999999897</v>
      </c>
      <c r="D3">
        <v>69.55</v>
      </c>
      <c r="E3">
        <v>22.12</v>
      </c>
      <c r="F3">
        <v>19.02</v>
      </c>
      <c r="G3">
        <v>3.3899999999999899</v>
      </c>
      <c r="H3">
        <v>41.36</v>
      </c>
      <c r="L3">
        <v>23.4</v>
      </c>
      <c r="N3">
        <v>36.19</v>
      </c>
      <c r="O3">
        <v>32.61</v>
      </c>
      <c r="R3">
        <v>298.90999999999985</v>
      </c>
    </row>
    <row r="4" spans="1:18" x14ac:dyDescent="0.25">
      <c r="A4" s="6" t="s">
        <v>3</v>
      </c>
      <c r="D4">
        <v>269.2</v>
      </c>
      <c r="E4">
        <v>139.6</v>
      </c>
      <c r="F4">
        <v>81.399999999999906</v>
      </c>
      <c r="J4">
        <v>136.6</v>
      </c>
      <c r="L4">
        <v>194.2</v>
      </c>
      <c r="N4">
        <v>97.7</v>
      </c>
      <c r="O4">
        <v>238.8</v>
      </c>
      <c r="R4">
        <v>1157.4999999999998</v>
      </c>
    </row>
    <row r="5" spans="1:18" x14ac:dyDescent="0.25">
      <c r="A5" s="6" t="s">
        <v>4</v>
      </c>
      <c r="D5">
        <v>5</v>
      </c>
      <c r="F5">
        <v>3</v>
      </c>
      <c r="L5">
        <v>12</v>
      </c>
      <c r="O5">
        <v>4</v>
      </c>
      <c r="R5">
        <v>24</v>
      </c>
    </row>
    <row r="6" spans="1:18" x14ac:dyDescent="0.25">
      <c r="A6" s="6" t="s">
        <v>5</v>
      </c>
      <c r="C6">
        <v>43.27</v>
      </c>
      <c r="D6">
        <v>39.18</v>
      </c>
      <c r="F6">
        <v>28.36</v>
      </c>
      <c r="H6">
        <v>23</v>
      </c>
      <c r="J6">
        <v>26.6</v>
      </c>
      <c r="L6">
        <v>42.45</v>
      </c>
      <c r="M6">
        <v>3.45</v>
      </c>
      <c r="P6">
        <v>169.01</v>
      </c>
      <c r="R6">
        <v>375.32</v>
      </c>
    </row>
    <row r="7" spans="1:18" x14ac:dyDescent="0.25">
      <c r="A7" s="6" t="s">
        <v>6</v>
      </c>
      <c r="D7">
        <v>189</v>
      </c>
      <c r="F7">
        <v>68</v>
      </c>
      <c r="J7">
        <v>114</v>
      </c>
      <c r="L7">
        <v>81</v>
      </c>
      <c r="O7">
        <v>131</v>
      </c>
      <c r="R7">
        <v>583</v>
      </c>
    </row>
    <row r="8" spans="1:18" x14ac:dyDescent="0.25">
      <c r="A8" s="6" t="s">
        <v>7</v>
      </c>
      <c r="B8">
        <v>93.53</v>
      </c>
      <c r="C8">
        <v>226.07</v>
      </c>
      <c r="D8">
        <v>192.77</v>
      </c>
      <c r="E8">
        <v>89.8</v>
      </c>
      <c r="F8">
        <v>115.74</v>
      </c>
      <c r="G8">
        <v>72.83</v>
      </c>
      <c r="I8">
        <v>54.4</v>
      </c>
      <c r="J8">
        <v>281.26</v>
      </c>
      <c r="L8">
        <v>240.53</v>
      </c>
      <c r="M8">
        <v>23.729999999999901</v>
      </c>
      <c r="N8">
        <v>51.47</v>
      </c>
      <c r="O8">
        <v>191.7</v>
      </c>
      <c r="R8">
        <v>1633.83</v>
      </c>
    </row>
    <row r="9" spans="1:18" x14ac:dyDescent="0.25">
      <c r="A9" s="6" t="s">
        <v>9</v>
      </c>
      <c r="C9">
        <v>18.399999999999999</v>
      </c>
      <c r="L9">
        <v>10.35</v>
      </c>
      <c r="M9">
        <v>11.6</v>
      </c>
      <c r="R9">
        <v>40.35</v>
      </c>
    </row>
    <row r="10" spans="1:18" x14ac:dyDescent="0.25">
      <c r="A10" s="6" t="s">
        <v>10</v>
      </c>
      <c r="B10">
        <v>257.39999999999998</v>
      </c>
      <c r="C10">
        <v>174.9</v>
      </c>
      <c r="D10">
        <v>151.69999999999999</v>
      </c>
      <c r="E10">
        <v>49</v>
      </c>
      <c r="F10">
        <v>73.099999999999994</v>
      </c>
      <c r="K10">
        <v>78</v>
      </c>
      <c r="L10">
        <v>160.29999999999899</v>
      </c>
      <c r="M10">
        <v>17.2</v>
      </c>
      <c r="O10">
        <v>101.2</v>
      </c>
      <c r="R10">
        <v>1062.799999999999</v>
      </c>
    </row>
    <row r="11" spans="1:18" x14ac:dyDescent="0.25">
      <c r="A11" s="6" t="s">
        <v>11</v>
      </c>
      <c r="C11">
        <v>160.55699999999999</v>
      </c>
      <c r="D11">
        <v>138.90199999999999</v>
      </c>
      <c r="E11">
        <v>51.687999999999903</v>
      </c>
      <c r="F11">
        <v>149.34800000000001</v>
      </c>
      <c r="G11">
        <v>77.816000000000003</v>
      </c>
      <c r="K11">
        <v>67.799999999999898</v>
      </c>
      <c r="L11">
        <v>236.4</v>
      </c>
      <c r="O11">
        <v>91.078999999999994</v>
      </c>
      <c r="P11">
        <v>420.911</v>
      </c>
      <c r="R11">
        <v>1394.5009999999995</v>
      </c>
    </row>
    <row r="12" spans="1:18" x14ac:dyDescent="0.25">
      <c r="A12" s="6" t="s">
        <v>12</v>
      </c>
      <c r="D12">
        <v>37.700000000000003</v>
      </c>
      <c r="E12">
        <v>17.399999999999999</v>
      </c>
      <c r="F12">
        <v>20.399999999999999</v>
      </c>
      <c r="L12">
        <v>71.400000000000006</v>
      </c>
      <c r="N12">
        <v>53.4</v>
      </c>
      <c r="P12">
        <v>54.599999999999902</v>
      </c>
      <c r="R12">
        <v>254.89999999999992</v>
      </c>
    </row>
    <row r="13" spans="1:18" x14ac:dyDescent="0.25">
      <c r="A13" s="6" t="s">
        <v>13</v>
      </c>
      <c r="C13">
        <v>134</v>
      </c>
      <c r="D13">
        <v>105</v>
      </c>
      <c r="E13">
        <v>84</v>
      </c>
      <c r="F13">
        <v>44</v>
      </c>
      <c r="G13">
        <v>64</v>
      </c>
      <c r="I13">
        <v>45</v>
      </c>
      <c r="L13">
        <v>176</v>
      </c>
      <c r="M13">
        <v>22</v>
      </c>
      <c r="N13">
        <v>72</v>
      </c>
      <c r="P13">
        <v>232</v>
      </c>
      <c r="R13">
        <v>978</v>
      </c>
    </row>
    <row r="14" spans="1:18" x14ac:dyDescent="0.25">
      <c r="A14" s="6" t="s">
        <v>14</v>
      </c>
      <c r="C14">
        <v>7</v>
      </c>
      <c r="D14">
        <v>12</v>
      </c>
      <c r="E14">
        <v>6</v>
      </c>
      <c r="F14">
        <v>4</v>
      </c>
      <c r="L14">
        <v>4</v>
      </c>
      <c r="N14">
        <v>18</v>
      </c>
      <c r="P14">
        <v>23</v>
      </c>
      <c r="R14">
        <v>74</v>
      </c>
    </row>
    <row r="15" spans="1:18" x14ac:dyDescent="0.25">
      <c r="A15" s="6" t="s">
        <v>16</v>
      </c>
      <c r="B15">
        <v>5.9799999999999898</v>
      </c>
      <c r="E15">
        <v>36.83</v>
      </c>
      <c r="G15">
        <v>0.5</v>
      </c>
      <c r="H15">
        <v>64</v>
      </c>
      <c r="L15">
        <v>42.599999999999902</v>
      </c>
      <c r="N15">
        <v>94.3</v>
      </c>
      <c r="R15">
        <v>244.20999999999987</v>
      </c>
    </row>
    <row r="16" spans="1:18" x14ac:dyDescent="0.25">
      <c r="A16" s="6" t="s">
        <v>23</v>
      </c>
      <c r="D16">
        <v>30.99</v>
      </c>
      <c r="F16">
        <v>23.66</v>
      </c>
      <c r="L16">
        <v>20.16</v>
      </c>
      <c r="R16">
        <v>74.81</v>
      </c>
    </row>
    <row r="17" spans="1:18" x14ac:dyDescent="0.25">
      <c r="A17" s="6" t="s">
        <v>24</v>
      </c>
      <c r="B17">
        <v>75</v>
      </c>
      <c r="C17">
        <v>28</v>
      </c>
      <c r="D17">
        <v>101</v>
      </c>
      <c r="E17">
        <v>12</v>
      </c>
      <c r="F17">
        <v>20</v>
      </c>
      <c r="L17">
        <v>86</v>
      </c>
      <c r="R17">
        <v>322</v>
      </c>
    </row>
    <row r="18" spans="1:18" x14ac:dyDescent="0.25">
      <c r="A18" s="6" t="s">
        <v>25</v>
      </c>
      <c r="D18">
        <v>22.67</v>
      </c>
      <c r="E18">
        <v>7.8</v>
      </c>
      <c r="F18">
        <v>6.67</v>
      </c>
      <c r="I18">
        <v>8</v>
      </c>
      <c r="L18">
        <v>5.0599999999999996</v>
      </c>
      <c r="R18">
        <v>50.2</v>
      </c>
    </row>
    <row r="19" spans="1:18" x14ac:dyDescent="0.25">
      <c r="A19" s="6" t="s">
        <v>27</v>
      </c>
      <c r="F19">
        <v>25.234000000000002</v>
      </c>
      <c r="J19">
        <v>40.234000000000002</v>
      </c>
      <c r="L19">
        <v>15.632999999999999</v>
      </c>
      <c r="R19">
        <v>81.100999999999999</v>
      </c>
    </row>
    <row r="20" spans="1:18" x14ac:dyDescent="0.25">
      <c r="A20" s="6" t="s">
        <v>28</v>
      </c>
      <c r="F20">
        <v>3.61</v>
      </c>
      <c r="L20">
        <v>1.83</v>
      </c>
      <c r="R20">
        <v>5.4399999999999995</v>
      </c>
    </row>
    <row r="21" spans="1:18" x14ac:dyDescent="0.25">
      <c r="A21" s="6" t="s">
        <v>29</v>
      </c>
      <c r="B21">
        <v>3.5</v>
      </c>
      <c r="C21">
        <v>28.13</v>
      </c>
      <c r="D21">
        <v>68.87</v>
      </c>
      <c r="E21">
        <v>13.56</v>
      </c>
      <c r="F21">
        <v>13.76</v>
      </c>
      <c r="G21">
        <v>27.9</v>
      </c>
      <c r="H21">
        <v>75.930000000000007</v>
      </c>
      <c r="I21">
        <v>39.9</v>
      </c>
      <c r="J21">
        <v>49.37</v>
      </c>
      <c r="K21">
        <v>5.47</v>
      </c>
      <c r="L21">
        <v>48.34</v>
      </c>
      <c r="M21">
        <v>15.46</v>
      </c>
      <c r="N21">
        <v>19.170000000000002</v>
      </c>
      <c r="O21">
        <v>37.4</v>
      </c>
      <c r="R21">
        <v>446.76</v>
      </c>
    </row>
    <row r="22" spans="1:18" x14ac:dyDescent="0.25">
      <c r="A22" s="6" t="s">
        <v>17</v>
      </c>
      <c r="C22">
        <v>133</v>
      </c>
      <c r="D22">
        <v>19</v>
      </c>
      <c r="E22">
        <v>42</v>
      </c>
      <c r="F22">
        <v>145</v>
      </c>
      <c r="G22">
        <v>104</v>
      </c>
      <c r="K22">
        <v>146</v>
      </c>
      <c r="L22">
        <v>45</v>
      </c>
      <c r="M22">
        <v>20</v>
      </c>
      <c r="N22">
        <v>312</v>
      </c>
      <c r="P22">
        <v>97</v>
      </c>
      <c r="R22">
        <v>1063</v>
      </c>
    </row>
    <row r="23" spans="1:18" x14ac:dyDescent="0.25">
      <c r="A23" s="6" t="s">
        <v>18</v>
      </c>
      <c r="B23">
        <v>212.5</v>
      </c>
      <c r="C23">
        <v>199.6</v>
      </c>
      <c r="D23">
        <v>159</v>
      </c>
      <c r="E23">
        <v>92.4</v>
      </c>
      <c r="F23">
        <v>109.1</v>
      </c>
      <c r="G23">
        <v>76.999999999999901</v>
      </c>
      <c r="H23">
        <v>82.9</v>
      </c>
      <c r="I23">
        <v>35.1</v>
      </c>
      <c r="J23">
        <v>25</v>
      </c>
      <c r="K23">
        <v>42.7</v>
      </c>
      <c r="L23">
        <v>74.3</v>
      </c>
      <c r="M23">
        <v>12</v>
      </c>
      <c r="N23">
        <v>66.399999999999906</v>
      </c>
      <c r="P23">
        <v>322.39999999999998</v>
      </c>
      <c r="R23">
        <v>1510.3999999999996</v>
      </c>
    </row>
    <row r="24" spans="1:18" x14ac:dyDescent="0.25">
      <c r="A24" s="6" t="s">
        <v>19</v>
      </c>
      <c r="D24">
        <v>89</v>
      </c>
      <c r="F24">
        <v>40.799999999999997</v>
      </c>
      <c r="J24">
        <v>3.0999999999999899</v>
      </c>
      <c r="L24">
        <v>76.7</v>
      </c>
      <c r="P24">
        <v>71.7</v>
      </c>
      <c r="R24">
        <v>281.3</v>
      </c>
    </row>
    <row r="25" spans="1:18" x14ac:dyDescent="0.25">
      <c r="A25" s="6" t="s">
        <v>30</v>
      </c>
      <c r="B25">
        <v>40.5</v>
      </c>
      <c r="C25">
        <v>103.6</v>
      </c>
      <c r="D25">
        <v>101.6</v>
      </c>
      <c r="F25">
        <v>85</v>
      </c>
      <c r="H25">
        <v>10.5</v>
      </c>
      <c r="I25">
        <v>20.5</v>
      </c>
      <c r="L25">
        <v>127.3</v>
      </c>
      <c r="N25">
        <v>0</v>
      </c>
      <c r="O25">
        <v>109</v>
      </c>
      <c r="P25">
        <v>271</v>
      </c>
      <c r="R25">
        <v>869</v>
      </c>
    </row>
    <row r="26" spans="1:18" x14ac:dyDescent="0.25">
      <c r="A26" s="6" t="s">
        <v>20</v>
      </c>
      <c r="B26">
        <v>64.86</v>
      </c>
      <c r="D26">
        <v>78.5</v>
      </c>
      <c r="E26">
        <v>31</v>
      </c>
      <c r="F26">
        <v>37</v>
      </c>
      <c r="L26">
        <v>66.349999999999994</v>
      </c>
      <c r="P26">
        <v>86.07</v>
      </c>
      <c r="R26">
        <v>363.78000000000003</v>
      </c>
    </row>
    <row r="27" spans="1:18" x14ac:dyDescent="0.25">
      <c r="A27" s="6" t="s">
        <v>32</v>
      </c>
      <c r="C27">
        <v>76.5</v>
      </c>
      <c r="D27">
        <v>63.099999999999902</v>
      </c>
      <c r="F27">
        <v>46.099999999999902</v>
      </c>
      <c r="I27">
        <v>30</v>
      </c>
      <c r="L27">
        <v>52.199999999999903</v>
      </c>
      <c r="N27">
        <v>27.1</v>
      </c>
      <c r="O27">
        <v>41.8</v>
      </c>
      <c r="R27">
        <v>336.79999999999978</v>
      </c>
    </row>
    <row r="28" spans="1:18" x14ac:dyDescent="0.25">
      <c r="A28" s="6" t="s">
        <v>33</v>
      </c>
    </row>
    <row r="29" spans="1:18" x14ac:dyDescent="0.25">
      <c r="A29" s="6" t="s">
        <v>34</v>
      </c>
      <c r="F29">
        <v>10.5</v>
      </c>
      <c r="J29">
        <v>2.42</v>
      </c>
      <c r="L29">
        <v>40.64</v>
      </c>
      <c r="N29">
        <v>10.98</v>
      </c>
      <c r="O29">
        <v>37.04</v>
      </c>
      <c r="P29">
        <v>2.23</v>
      </c>
      <c r="R29">
        <v>103.81000000000002</v>
      </c>
    </row>
    <row r="30" spans="1:18" x14ac:dyDescent="0.25">
      <c r="A30" s="6" t="s">
        <v>35</v>
      </c>
      <c r="B30">
        <v>160.30000000000001</v>
      </c>
      <c r="C30">
        <v>155.5</v>
      </c>
      <c r="D30">
        <v>147</v>
      </c>
      <c r="E30">
        <v>75.7</v>
      </c>
      <c r="F30">
        <v>72.2</v>
      </c>
      <c r="L30">
        <v>113.2</v>
      </c>
      <c r="O30">
        <v>103.2</v>
      </c>
      <c r="R30">
        <v>827.10000000000014</v>
      </c>
    </row>
    <row r="31" spans="1:18" x14ac:dyDescent="0.25">
      <c r="A31" s="6" t="s">
        <v>36</v>
      </c>
      <c r="H31">
        <v>57</v>
      </c>
      <c r="R31">
        <v>57</v>
      </c>
    </row>
    <row r="32" spans="1:18" x14ac:dyDescent="0.25">
      <c r="A32" s="6" t="s">
        <v>37</v>
      </c>
      <c r="H32">
        <v>40.56</v>
      </c>
      <c r="J32">
        <v>21.25</v>
      </c>
      <c r="N32">
        <v>50.55</v>
      </c>
      <c r="O32">
        <v>42.489999999999903</v>
      </c>
      <c r="P32">
        <v>26.84</v>
      </c>
      <c r="R32">
        <v>181.68999999999991</v>
      </c>
    </row>
    <row r="33" spans="1:18" x14ac:dyDescent="0.25">
      <c r="A33" s="6" t="s">
        <v>38</v>
      </c>
      <c r="C33">
        <v>19.510000000000002</v>
      </c>
      <c r="D33">
        <v>42.5</v>
      </c>
      <c r="E33">
        <v>10.26</v>
      </c>
      <c r="F33">
        <v>12.51</v>
      </c>
      <c r="G33">
        <v>7.27</v>
      </c>
      <c r="H33">
        <v>16.850000000000001</v>
      </c>
      <c r="I33">
        <v>3.27</v>
      </c>
      <c r="L33">
        <v>26.5</v>
      </c>
      <c r="P33">
        <v>98.04</v>
      </c>
      <c r="R33">
        <v>236.71000000000004</v>
      </c>
    </row>
    <row r="34" spans="1:18" x14ac:dyDescent="0.25">
      <c r="A34" s="6" t="s">
        <v>39</v>
      </c>
      <c r="C34">
        <v>287.8</v>
      </c>
      <c r="D34">
        <v>193</v>
      </c>
      <c r="E34">
        <v>324.8</v>
      </c>
      <c r="F34">
        <v>197</v>
      </c>
      <c r="J34">
        <v>264.7</v>
      </c>
      <c r="K34">
        <v>87.6</v>
      </c>
      <c r="L34">
        <v>342.7</v>
      </c>
      <c r="M34">
        <v>10.8</v>
      </c>
      <c r="N34">
        <v>455.5</v>
      </c>
      <c r="P34">
        <v>85</v>
      </c>
      <c r="R34">
        <v>2248.8999999999996</v>
      </c>
    </row>
    <row r="35" spans="1:18" x14ac:dyDescent="0.25">
      <c r="A35" s="6" t="s">
        <v>40</v>
      </c>
      <c r="B35">
        <v>81.33</v>
      </c>
      <c r="D35">
        <v>81.33</v>
      </c>
      <c r="E35">
        <v>8</v>
      </c>
      <c r="F35">
        <v>32.67</v>
      </c>
      <c r="L35">
        <v>65.33</v>
      </c>
      <c r="O35">
        <v>52.33</v>
      </c>
      <c r="P35">
        <v>86</v>
      </c>
      <c r="R35">
        <v>406.98999999999995</v>
      </c>
    </row>
    <row r="36" spans="1:18" x14ac:dyDescent="0.25">
      <c r="A36" s="6" t="s">
        <v>41</v>
      </c>
      <c r="B36">
        <v>214.35</v>
      </c>
      <c r="C36">
        <v>330.1</v>
      </c>
      <c r="D36">
        <v>303.8</v>
      </c>
      <c r="E36">
        <v>221.7</v>
      </c>
      <c r="F36">
        <v>80.5</v>
      </c>
      <c r="H36">
        <v>120.5</v>
      </c>
      <c r="I36">
        <v>16.600000000000001</v>
      </c>
      <c r="L36">
        <v>324.95</v>
      </c>
      <c r="N36">
        <v>345.1</v>
      </c>
      <c r="O36">
        <v>139.4</v>
      </c>
      <c r="R36">
        <v>2097</v>
      </c>
    </row>
    <row r="37" spans="1:18" x14ac:dyDescent="0.25">
      <c r="A37" s="6" t="s">
        <v>21</v>
      </c>
      <c r="B37">
        <v>13</v>
      </c>
      <c r="C37">
        <v>35</v>
      </c>
      <c r="D37">
        <v>44</v>
      </c>
      <c r="E37">
        <v>1</v>
      </c>
      <c r="F37">
        <v>13</v>
      </c>
      <c r="L37">
        <v>40</v>
      </c>
      <c r="N37">
        <v>6</v>
      </c>
      <c r="O37">
        <v>66</v>
      </c>
      <c r="R37">
        <v>218</v>
      </c>
    </row>
    <row r="38" spans="1:18" x14ac:dyDescent="0.25">
      <c r="A38" s="6" t="s">
        <v>42</v>
      </c>
      <c r="D38">
        <v>37.18</v>
      </c>
      <c r="F38">
        <v>54.48</v>
      </c>
      <c r="H38">
        <v>18.759999999999899</v>
      </c>
      <c r="J38">
        <v>14.91</v>
      </c>
      <c r="L38">
        <v>50.57</v>
      </c>
      <c r="P38">
        <v>189.24</v>
      </c>
      <c r="R38">
        <v>365.13999999999987</v>
      </c>
    </row>
    <row r="39" spans="1:18" x14ac:dyDescent="0.25">
      <c r="A39" s="6" t="s">
        <v>44</v>
      </c>
      <c r="D39">
        <v>52.83</v>
      </c>
      <c r="E39">
        <v>31.63</v>
      </c>
      <c r="F39">
        <v>15.02</v>
      </c>
      <c r="I39">
        <v>2.1399999999999899</v>
      </c>
      <c r="L39">
        <v>40.01</v>
      </c>
      <c r="N39">
        <v>17.829999999999998</v>
      </c>
      <c r="O39">
        <v>47.73</v>
      </c>
      <c r="P39">
        <v>0</v>
      </c>
      <c r="R39">
        <v>207.18999999999997</v>
      </c>
    </row>
    <row r="40" spans="1:18" x14ac:dyDescent="0.25">
      <c r="A40" s="6" t="s">
        <v>67</v>
      </c>
    </row>
    <row r="41" spans="1:18" x14ac:dyDescent="0.25">
      <c r="A41" s="6" t="s">
        <v>15</v>
      </c>
      <c r="B41">
        <v>213.7</v>
      </c>
      <c r="C41">
        <v>91.6</v>
      </c>
      <c r="D41">
        <v>152.39999999999901</v>
      </c>
      <c r="E41">
        <v>149.69999999999999</v>
      </c>
      <c r="F41">
        <v>68.099999999999994</v>
      </c>
      <c r="J41">
        <v>63</v>
      </c>
      <c r="L41">
        <v>81</v>
      </c>
      <c r="N41">
        <v>87.699999999999903</v>
      </c>
      <c r="P41">
        <v>11.3</v>
      </c>
      <c r="R41">
        <v>918.49999999999886</v>
      </c>
    </row>
    <row r="42" spans="1:18" x14ac:dyDescent="0.25">
      <c r="A42" s="8" t="s">
        <v>68</v>
      </c>
      <c r="B42" s="9">
        <v>1487.2199999999998</v>
      </c>
      <c r="C42" s="9">
        <v>2252.5369999999998</v>
      </c>
      <c r="D42" s="9">
        <v>3026.771999999999</v>
      </c>
      <c r="E42" s="9">
        <v>1517.9880000000001</v>
      </c>
      <c r="F42" s="9">
        <v>1724.2819999999997</v>
      </c>
      <c r="G42" s="9">
        <v>434.7059999999999</v>
      </c>
      <c r="H42" s="9">
        <v>551.36</v>
      </c>
      <c r="I42" s="9">
        <v>254.91</v>
      </c>
      <c r="J42" s="9">
        <v>1042.444</v>
      </c>
      <c r="K42" s="9">
        <v>427.56999999999982</v>
      </c>
      <c r="L42" s="9">
        <v>3049.4029999999984</v>
      </c>
      <c r="M42" s="9">
        <v>140.23999999999992</v>
      </c>
      <c r="N42" s="9">
        <v>1821.3899999999994</v>
      </c>
      <c r="O42" s="9">
        <v>1466.779</v>
      </c>
      <c r="P42" s="9">
        <v>2246.3409999999999</v>
      </c>
      <c r="Q42" s="9"/>
      <c r="R42" s="9">
        <v>21443.941999999995</v>
      </c>
    </row>
  </sheetData>
  <conditionalFormatting sqref="A1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  <Value>57</Value>
    </TaxCatchAll>
    <Categories0 xmlns="2dd3b932-8b30-42c8-9dfc-f00df7d42eda">22</Categories0>
    <_DCDateCreated xmlns="http://schemas.microsoft.com/sharepoint/v3/fields" xsi:nil="true"/>
    <Reporting_x0020_Year xmlns="2dd3b932-8b30-42c8-9dfc-f00df7d42eda">2019</Reporting_x0020_Year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  <TermInfo xmlns="http://schemas.microsoft.com/office/infopath/2007/PartnerControls">
          <TermName xmlns="http://schemas.microsoft.com/office/infopath/2007/PartnerControls">Research</TermName>
          <TermId xmlns="http://schemas.microsoft.com/office/infopath/2007/PartnerControls">f4a2b1bf-d34f-45ae-9597-315e8ee96dd7</TermId>
        </TermInfo>
      </Terms>
    </bc7689d2d0d44b4e9f97381cc5883e30>
    <Status xmlns="2dd3b932-8b30-42c8-9dfc-f00df7d42eda" xsi:nil="true"/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5FAACAA3-659B-40EF-A097-0BB916277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D75785-87C1-4874-8F44-5D5D01D317B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C09B5C4-0676-4522-B86C-B83F0A4A015E}">
  <ds:schemaRefs>
    <ds:schemaRef ds:uri="cb25f3da-5814-4c1f-99f2-d637de11ca73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2dd3b932-8b30-42c8-9dfc-f00df7d42eda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C8C6F4E-7435-4EB7-9DA7-AD9CCF87D3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Table_U.3.1</vt:lpstr>
      <vt:lpstr>Sheet1</vt:lpstr>
      <vt:lpstr>Table_U.3.2</vt:lpstr>
      <vt:lpstr>Table_U.3.3</vt:lpstr>
      <vt:lpstr>Sheet2</vt:lpstr>
      <vt:lpstr>Table_U.3.4</vt:lpstr>
      <vt:lpstr>Sheet3</vt:lpstr>
      <vt:lpstr>Table_U.3.1</vt:lpstr>
      <vt:lpstr>Table_U.3.3</vt:lpstr>
      <vt:lpstr>Table_U.3.4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2018-08-21T14:05:34Z</dcterms:created>
  <dcterms:modified xsi:type="dcterms:W3CDTF">2026-07-15T14:49:10Z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5;#Information|335406be-2b4e-4b05-853f-3dd6013983e0;#57;#Research|f4a2b1bf-d34f-45ae-9597-315e8ee96dd7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_DCDateCreated">
    <vt:lpwstr/>
  </property>
  <property fmtid="{D5CDD505-2E9C-101B-9397-08002B2CF9AE}" pid="9" name="Document_x0020_Type">
    <vt:lpwstr>5;#Information|335406be-2b4e-4b05-853f-3dd6013983e0;#57;#Research|f4a2b1bf-d34f-45ae-9597-315e8ee96dd7</vt:lpwstr>
  </property>
</Properties>
</file>