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324" documentId="13_ncr:1_{A3DC0D72-DFB0-45E8-9053-CFFD4741C753}" xr6:coauthVersionLast="47" xr6:coauthVersionMax="47" xr10:uidLastSave="{0A8B6F89-5ED8-4D71-8E02-AAFE4FAB92E1}"/>
  <bookViews>
    <workbookView xWindow="-28920" yWindow="-75" windowWidth="29040" windowHeight="15720" tabRatio="760" firstSheet="1" activeTab="12" xr2:uid="{00000000-000D-0000-FFFF-FFFF00000000}"/>
  </bookViews>
  <sheets>
    <sheet name="Sheet1" sheetId="9" state="hidden" r:id="rId1"/>
    <sheet name="Table_G.3.1" sheetId="1" r:id="rId2"/>
    <sheet name="Table_G.3.2" sheetId="2" r:id="rId3"/>
    <sheet name="Table_G.3.3" sheetId="3" r:id="rId4"/>
    <sheet name="Table_G.3.4" sheetId="4" r:id="rId5"/>
    <sheet name="Table_G.3.5" sheetId="5" r:id="rId6"/>
    <sheet name="Post Grad Full Time Raw" sheetId="10" state="hidden" r:id="rId7"/>
    <sheet name="Table_G.3.6" sheetId="6" r:id="rId8"/>
    <sheet name="Post Grad Part Time Raw" sheetId="11" state="hidden" r:id="rId9"/>
    <sheet name="Table_G.3.7" sheetId="7" r:id="rId10"/>
    <sheet name="Female Full Time" sheetId="12" state="hidden" r:id="rId11"/>
    <sheet name="Sheet5" sheetId="13" state="hidden" r:id="rId12"/>
    <sheet name="Table_G.3.8" sheetId="8" r:id="rId13"/>
  </sheets>
  <externalReferences>
    <externalReference r:id="rId14"/>
    <externalReference r:id="rId15"/>
    <externalReference r:id="rId16"/>
  </externalReferences>
  <definedNames>
    <definedName name="_xlnm._FilterDatabase" localSheetId="5" hidden="1">'Table_G.3.5'!$A$1:$O$46</definedName>
    <definedName name="_xlnm._FilterDatabase" localSheetId="7" hidden="1">'Table_G.3.6'!$A$1:$A$54</definedName>
    <definedName name="Table_G.3.1">'Table_G.3.1'!$A$1:$B$48</definedName>
    <definedName name="Table_G.3.2">'Table_G.3.2'!$A$1:$B$48</definedName>
    <definedName name="Table_G.3.3">'Table_G.3.3'!$A$1:$B$48</definedName>
    <definedName name="Table_G.3.4">'Table_G.3.4'!$A$1:$B$48</definedName>
    <definedName name="Table_G.3.5">'Table_G.3.5'!$A$1:$O$46</definedName>
    <definedName name="Table_G.3.6">'Table_G.3.6'!$A$1:$N$52</definedName>
    <definedName name="Table_G.3.7">'Table_G.3.7'!$A$1:$O$51</definedName>
    <definedName name="Table_G.3.8">'Table_G.3.8'!$A$1:$O$46</definedName>
  </definedNames>
  <calcPr calcId="191028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4" l="1"/>
  <c r="D47" i="4"/>
  <c r="E47" i="4"/>
  <c r="F47" i="4"/>
  <c r="B47" i="4"/>
  <c r="C47" i="3"/>
  <c r="D47" i="3"/>
  <c r="E47" i="3"/>
  <c r="F47" i="3"/>
  <c r="B47" i="3"/>
  <c r="C47" i="2"/>
  <c r="D47" i="2"/>
  <c r="E47" i="2"/>
  <c r="F47" i="2"/>
  <c r="B47" i="2"/>
  <c r="C47" i="1"/>
  <c r="D47" i="1"/>
  <c r="E47" i="1"/>
  <c r="F47" i="1"/>
  <c r="B47" i="1"/>
  <c r="P38" i="8"/>
  <c r="P39" i="8"/>
  <c r="P40" i="8"/>
  <c r="P41" i="8"/>
  <c r="P42" i="8"/>
  <c r="P43" i="8"/>
  <c r="P44" i="8"/>
  <c r="B3" i="8"/>
  <c r="C3" i="8"/>
  <c r="D3" i="8"/>
  <c r="E3" i="8"/>
  <c r="F3" i="8"/>
  <c r="G3" i="8"/>
  <c r="H3" i="8"/>
  <c r="I3" i="8"/>
  <c r="J3" i="8"/>
  <c r="K3" i="8"/>
  <c r="L3" i="8"/>
  <c r="M3" i="8"/>
  <c r="N3" i="8"/>
  <c r="O3" i="8"/>
  <c r="B4" i="8"/>
  <c r="P4" i="8" s="1"/>
  <c r="C4" i="8"/>
  <c r="D4" i="8"/>
  <c r="E4" i="8"/>
  <c r="F4" i="8"/>
  <c r="G4" i="8"/>
  <c r="H4" i="8"/>
  <c r="I4" i="8"/>
  <c r="J4" i="8"/>
  <c r="K4" i="8"/>
  <c r="L4" i="8"/>
  <c r="M4" i="8"/>
  <c r="N4" i="8"/>
  <c r="O4" i="8"/>
  <c r="B5" i="8"/>
  <c r="P5" i="8" s="1"/>
  <c r="C5" i="8"/>
  <c r="D5" i="8"/>
  <c r="E5" i="8"/>
  <c r="F5" i="8"/>
  <c r="G5" i="8"/>
  <c r="H5" i="8"/>
  <c r="I5" i="8"/>
  <c r="J5" i="8"/>
  <c r="K5" i="8"/>
  <c r="L5" i="8"/>
  <c r="M5" i="8"/>
  <c r="N5" i="8"/>
  <c r="O5" i="8"/>
  <c r="B6" i="8"/>
  <c r="P6" i="8" s="1"/>
  <c r="C6" i="8"/>
  <c r="D6" i="8"/>
  <c r="E6" i="8"/>
  <c r="F6" i="8"/>
  <c r="G6" i="8"/>
  <c r="H6" i="8"/>
  <c r="I6" i="8"/>
  <c r="J6" i="8"/>
  <c r="K6" i="8"/>
  <c r="L6" i="8"/>
  <c r="M6" i="8"/>
  <c r="N6" i="8"/>
  <c r="O6" i="8"/>
  <c r="B7" i="8"/>
  <c r="P7" i="8" s="1"/>
  <c r="C7" i="8"/>
  <c r="D7" i="8"/>
  <c r="E7" i="8"/>
  <c r="F7" i="8"/>
  <c r="G7" i="8"/>
  <c r="H7" i="8"/>
  <c r="I7" i="8"/>
  <c r="J7" i="8"/>
  <c r="K7" i="8"/>
  <c r="L7" i="8"/>
  <c r="M7" i="8"/>
  <c r="N7" i="8"/>
  <c r="O7" i="8"/>
  <c r="B8" i="8"/>
  <c r="P8" i="8" s="1"/>
  <c r="C8" i="8"/>
  <c r="D8" i="8"/>
  <c r="E8" i="8"/>
  <c r="F8" i="8"/>
  <c r="G8" i="8"/>
  <c r="H8" i="8"/>
  <c r="I8" i="8"/>
  <c r="J8" i="8"/>
  <c r="K8" i="8"/>
  <c r="L8" i="8"/>
  <c r="M8" i="8"/>
  <c r="N8" i="8"/>
  <c r="O8" i="8"/>
  <c r="B9" i="8"/>
  <c r="P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B10" i="8"/>
  <c r="P10" i="8" s="1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B11" i="8"/>
  <c r="P11" i="8" s="1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B12" i="8"/>
  <c r="P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B13" i="8"/>
  <c r="P13" i="8" s="1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B14" i="8"/>
  <c r="P14" i="8" s="1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B15" i="8"/>
  <c r="P15" i="8" s="1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B16" i="8"/>
  <c r="P16" i="8" s="1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B17" i="8"/>
  <c r="P17" i="8" s="1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B18" i="8"/>
  <c r="P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B19" i="8"/>
  <c r="P19" i="8" s="1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B20" i="8"/>
  <c r="P20" i="8" s="1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B21" i="8"/>
  <c r="P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B22" i="8"/>
  <c r="P22" i="8" s="1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B23" i="8"/>
  <c r="P23" i="8" s="1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B24" i="8"/>
  <c r="P24" i="8" s="1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B25" i="8"/>
  <c r="P25" i="8" s="1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B26" i="8"/>
  <c r="P26" i="8" s="1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B27" i="8"/>
  <c r="P27" i="8" s="1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B28" i="8"/>
  <c r="P28" i="8" s="1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B29" i="8"/>
  <c r="P29" i="8" s="1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B30" i="8"/>
  <c r="P30" i="8" s="1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B31" i="8"/>
  <c r="P31" i="8" s="1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B32" i="8"/>
  <c r="P32" i="8" s="1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B33" i="8"/>
  <c r="P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B34" i="8"/>
  <c r="P34" i="8" s="1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B35" i="8"/>
  <c r="P35" i="8" s="1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B36" i="8"/>
  <c r="P36" i="8" s="1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B37" i="8"/>
  <c r="P37" i="8" s="1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B2" i="8"/>
  <c r="P2" i="8" s="1"/>
  <c r="C2" i="8"/>
  <c r="C45" i="8" s="1"/>
  <c r="D2" i="8"/>
  <c r="D45" i="8" s="1"/>
  <c r="E2" i="8"/>
  <c r="E45" i="8" s="1"/>
  <c r="F2" i="8"/>
  <c r="F45" i="8" s="1"/>
  <c r="G2" i="8"/>
  <c r="G45" i="8" s="1"/>
  <c r="H2" i="8"/>
  <c r="H45" i="8" s="1"/>
  <c r="I2" i="8"/>
  <c r="I45" i="8" s="1"/>
  <c r="J2" i="8"/>
  <c r="J45" i="8" s="1"/>
  <c r="K2" i="8"/>
  <c r="K45" i="8" s="1"/>
  <c r="L2" i="8"/>
  <c r="L45" i="8" s="1"/>
  <c r="M2" i="8"/>
  <c r="M45" i="8" s="1"/>
  <c r="N2" i="8"/>
  <c r="N45" i="8" s="1"/>
  <c r="O2" i="8"/>
  <c r="O45" i="8" s="1"/>
  <c r="A2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B3" i="7"/>
  <c r="B45" i="7" s="1"/>
  <c r="C3" i="7"/>
  <c r="D3" i="7"/>
  <c r="E3" i="7"/>
  <c r="E45" i="7" s="1"/>
  <c r="F3" i="7"/>
  <c r="F45" i="7" s="1"/>
  <c r="G3" i="7"/>
  <c r="H3" i="7"/>
  <c r="I3" i="7"/>
  <c r="J3" i="7"/>
  <c r="K3" i="7"/>
  <c r="L3" i="7"/>
  <c r="M3" i="7"/>
  <c r="N3" i="7"/>
  <c r="O3" i="7"/>
  <c r="P3" i="7"/>
  <c r="B4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B6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B17" i="7"/>
  <c r="C17" i="7"/>
  <c r="D17" i="7"/>
  <c r="E17" i="7"/>
  <c r="F17" i="7"/>
  <c r="G17" i="7"/>
  <c r="H17" i="7"/>
  <c r="I17" i="7"/>
  <c r="J17" i="7"/>
  <c r="K17" i="7"/>
  <c r="L17" i="7"/>
  <c r="M17" i="7"/>
  <c r="P17" i="7" s="1"/>
  <c r="N17" i="7"/>
  <c r="O17" i="7"/>
  <c r="B18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 s="1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B23" i="7"/>
  <c r="C23" i="7"/>
  <c r="D23" i="7"/>
  <c r="E23" i="7"/>
  <c r="F23" i="7"/>
  <c r="G23" i="7"/>
  <c r="H23" i="7"/>
  <c r="I23" i="7"/>
  <c r="P23" i="7" s="1"/>
  <c r="J23" i="7"/>
  <c r="K23" i="7"/>
  <c r="L23" i="7"/>
  <c r="M23" i="7"/>
  <c r="N23" i="7"/>
  <c r="O23" i="7"/>
  <c r="B24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 s="1"/>
  <c r="B30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B31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 s="1"/>
  <c r="B32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B33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 s="1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B36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B37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B3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B39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B41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B42" i="7"/>
  <c r="P42" i="7" s="1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B43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B44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B2" i="7"/>
  <c r="C2" i="7"/>
  <c r="D2" i="7"/>
  <c r="E2" i="7"/>
  <c r="F2" i="7"/>
  <c r="G2" i="7"/>
  <c r="H2" i="7"/>
  <c r="I2" i="7"/>
  <c r="J2" i="7"/>
  <c r="K2" i="7"/>
  <c r="L2" i="7"/>
  <c r="M2" i="7"/>
  <c r="N2" i="7"/>
  <c r="O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2" i="7"/>
  <c r="B2" i="6"/>
  <c r="C2" i="6"/>
  <c r="P2" i="6" s="1"/>
  <c r="D2" i="6"/>
  <c r="E2" i="6"/>
  <c r="F2" i="6"/>
  <c r="G2" i="6"/>
  <c r="H2" i="6"/>
  <c r="I2" i="6"/>
  <c r="J2" i="6"/>
  <c r="K2" i="6"/>
  <c r="L2" i="6"/>
  <c r="M2" i="6"/>
  <c r="N2" i="6"/>
  <c r="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B13" i="6"/>
  <c r="C13" i="6"/>
  <c r="D13" i="6"/>
  <c r="E13" i="6"/>
  <c r="F13" i="6"/>
  <c r="G13" i="6"/>
  <c r="H13" i="6"/>
  <c r="I13" i="6"/>
  <c r="J13" i="6"/>
  <c r="K13" i="6"/>
  <c r="L13" i="6"/>
  <c r="M13" i="6"/>
  <c r="P13" i="6" s="1"/>
  <c r="N13" i="6"/>
  <c r="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P14" i="6" s="1"/>
  <c r="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P16" i="6" s="1"/>
  <c r="O16" i="6"/>
  <c r="B17" i="6"/>
  <c r="P17" i="6" s="1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 s="1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B39" i="6"/>
  <c r="P39" i="6" s="1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A41" i="6"/>
  <c r="A42" i="6"/>
  <c r="A43" i="6"/>
  <c r="A44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" i="6"/>
  <c r="B3" i="5"/>
  <c r="P3" i="5" s="1"/>
  <c r="C3" i="5"/>
  <c r="D3" i="5"/>
  <c r="E3" i="5"/>
  <c r="F3" i="5"/>
  <c r="G3" i="5"/>
  <c r="H3" i="5"/>
  <c r="I3" i="5"/>
  <c r="J3" i="5"/>
  <c r="K3" i="5"/>
  <c r="L3" i="5"/>
  <c r="M3" i="5"/>
  <c r="N3" i="5"/>
  <c r="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B16" i="5"/>
  <c r="P16" i="5" s="1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B17" i="5"/>
  <c r="P17" i="5" s="1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B40" i="5"/>
  <c r="P40" i="5" s="1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C2" i="5"/>
  <c r="D2" i="5"/>
  <c r="E2" i="5"/>
  <c r="F2" i="5"/>
  <c r="G2" i="5"/>
  <c r="H2" i="5"/>
  <c r="I2" i="5"/>
  <c r="J2" i="5"/>
  <c r="K2" i="5"/>
  <c r="L2" i="5"/>
  <c r="M2" i="5"/>
  <c r="N2" i="5"/>
  <c r="O2" i="5"/>
  <c r="B2" i="5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2" i="4"/>
  <c r="E18" i="4"/>
  <c r="D18" i="4"/>
  <c r="C18" i="4"/>
  <c r="E17" i="4"/>
  <c r="D17" i="4"/>
  <c r="C17" i="4"/>
  <c r="F16" i="2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2" i="3"/>
  <c r="E18" i="3"/>
  <c r="D18" i="3"/>
  <c r="C18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" i="1"/>
  <c r="D16" i="1"/>
  <c r="E16" i="1"/>
  <c r="E2" i="1"/>
  <c r="P7" i="5" l="1"/>
  <c r="P10" i="5"/>
  <c r="P13" i="5"/>
  <c r="P5" i="5"/>
  <c r="P8" i="5"/>
  <c r="P9" i="5"/>
  <c r="P11" i="5"/>
  <c r="P12" i="5"/>
  <c r="P14" i="5"/>
  <c r="P4" i="5"/>
  <c r="P6" i="5"/>
  <c r="P15" i="5"/>
  <c r="D45" i="7"/>
  <c r="G45" i="7"/>
  <c r="H45" i="7"/>
  <c r="I45" i="7"/>
  <c r="J45" i="7"/>
  <c r="K45" i="7"/>
  <c r="L45" i="7"/>
  <c r="M45" i="7"/>
  <c r="N45" i="7"/>
  <c r="O45" i="7"/>
  <c r="P26" i="7"/>
  <c r="C45" i="7"/>
  <c r="E45" i="6"/>
  <c r="C45" i="6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1" i="5"/>
  <c r="P42" i="5"/>
  <c r="P43" i="5"/>
  <c r="P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2" i="7"/>
  <c r="D45" i="6"/>
  <c r="F45" i="6"/>
  <c r="P9" i="7"/>
  <c r="P25" i="7"/>
  <c r="P32" i="7"/>
  <c r="P35" i="7"/>
  <c r="P36" i="7"/>
  <c r="P37" i="7"/>
  <c r="P38" i="7"/>
  <c r="P43" i="7"/>
  <c r="P4" i="6"/>
  <c r="P5" i="6"/>
  <c r="P10" i="6"/>
  <c r="G45" i="6"/>
  <c r="H45" i="6"/>
  <c r="I45" i="6"/>
  <c r="J45" i="6"/>
  <c r="K45" i="6"/>
  <c r="L45" i="6"/>
  <c r="M45" i="6"/>
  <c r="N45" i="6"/>
  <c r="O45" i="6"/>
  <c r="P22" i="6"/>
  <c r="P30" i="6"/>
  <c r="P18" i="7"/>
  <c r="P3" i="8"/>
  <c r="P45" i="8" s="1"/>
  <c r="B45" i="8"/>
  <c r="B45" i="6"/>
  <c r="P15" i="6"/>
  <c r="P2" i="5"/>
  <c r="B45" i="5"/>
  <c r="P45" i="6"/>
  <c r="E3" i="4"/>
  <c r="E4" i="4"/>
  <c r="E5" i="4"/>
  <c r="E6" i="4"/>
  <c r="E7" i="4"/>
  <c r="E8" i="4"/>
  <c r="E9" i="4"/>
  <c r="E10" i="4"/>
  <c r="E11" i="4"/>
  <c r="E12" i="4"/>
  <c r="E13" i="4"/>
  <c r="E14" i="4"/>
  <c r="E15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2" i="3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8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7" i="1"/>
  <c r="E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P45" i="5" l="1"/>
  <c r="P45" i="7"/>
  <c r="D3" i="4"/>
  <c r="D4" i="4"/>
  <c r="D5" i="4"/>
  <c r="D6" i="4"/>
  <c r="D7" i="4"/>
  <c r="D8" i="4"/>
  <c r="D9" i="4"/>
  <c r="D10" i="4"/>
  <c r="D11" i="4"/>
  <c r="D12" i="4"/>
  <c r="D13" i="4"/>
  <c r="D14" i="4"/>
  <c r="D15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2" i="4"/>
  <c r="D3" i="3"/>
  <c r="D4" i="3"/>
  <c r="D5" i="3"/>
  <c r="D6" i="3"/>
  <c r="D7" i="3"/>
  <c r="D8" i="3"/>
  <c r="D9" i="3"/>
  <c r="D10" i="3"/>
  <c r="D11" i="3"/>
  <c r="D12" i="3"/>
  <c r="D13" i="3"/>
  <c r="D14" i="3"/>
  <c r="D15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2" i="3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8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7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2" i="3"/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8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7" i="1"/>
  <c r="C18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2" i="1"/>
</calcChain>
</file>

<file path=xl/sharedStrings.xml><?xml version="1.0" encoding="utf-8"?>
<sst xmlns="http://schemas.openxmlformats.org/spreadsheetml/2006/main" count="609" uniqueCount="83">
  <si>
    <t>Row Labels</t>
  </si>
  <si>
    <t>Sum of Total Post Grad Full Time</t>
  </si>
  <si>
    <t>Sum of Total Post Grad Part Time</t>
  </si>
  <si>
    <t>Sum of Total Post Grad Female Full Time</t>
  </si>
  <si>
    <t>Sum of Total Post Grad Female Part Time</t>
  </si>
  <si>
    <t>British Columbia Institute of Technology</t>
  </si>
  <si>
    <t>Carleton University</t>
  </si>
  <si>
    <t>Concordia University</t>
  </si>
  <si>
    <t>Conestoga College</t>
  </si>
  <si>
    <t>Dalhousie University</t>
  </si>
  <si>
    <t>École de technologie supérieure</t>
  </si>
  <si>
    <t>École Polytechnique de Montréal</t>
  </si>
  <si>
    <t>Laurentian University</t>
  </si>
  <si>
    <t>McGill University</t>
  </si>
  <si>
    <t>McMaster University</t>
  </si>
  <si>
    <t>Memorial University of Newfoundland</t>
  </si>
  <si>
    <t>Queen's University</t>
  </si>
  <si>
    <t>Royal Military College of Canada</t>
  </si>
  <si>
    <t>Simon Fraser University</t>
  </si>
  <si>
    <t>Université de Moncton</t>
  </si>
  <si>
    <t>Université de Sherbrooke</t>
  </si>
  <si>
    <t>Université du Québec à Chicoutimi</t>
  </si>
  <si>
    <t>Université du Québec à Trois-Rivières</t>
  </si>
  <si>
    <t>Université du Québec en Abitibi-Témiscamingue</t>
  </si>
  <si>
    <t>Université Laval</t>
  </si>
  <si>
    <t>University of Alberta</t>
  </si>
  <si>
    <t>University of British Columbia</t>
  </si>
  <si>
    <t>University of British Columbia, Okanagan</t>
  </si>
  <si>
    <t>University of Calgary</t>
  </si>
  <si>
    <t>University of Manitoba</t>
  </si>
  <si>
    <t>University of New Brunswick</t>
  </si>
  <si>
    <t>University of Northern British Columbia</t>
  </si>
  <si>
    <t>University of Ontario Institute of Technology</t>
  </si>
  <si>
    <t>University of Ottawa</t>
  </si>
  <si>
    <t>University of Prince Edward Island</t>
  </si>
  <si>
    <t>University of Regina</t>
  </si>
  <si>
    <t>University of Saskatchewan</t>
  </si>
  <si>
    <t>University of Toronto</t>
  </si>
  <si>
    <t>University of Victoria</t>
  </si>
  <si>
    <t>University of Waterloo</t>
  </si>
  <si>
    <t>University of Western Ontario</t>
  </si>
  <si>
    <t>University of Windsor</t>
  </si>
  <si>
    <t>York University</t>
  </si>
  <si>
    <t>(blank)</t>
  </si>
  <si>
    <t>Ryerson University</t>
  </si>
  <si>
    <t>Total</t>
  </si>
  <si>
    <t>Institution</t>
  </si>
  <si>
    <t>École Polytechnique</t>
  </si>
  <si>
    <t>Lakehead University</t>
  </si>
  <si>
    <t>Queen’s University</t>
  </si>
  <si>
    <t>Thompson Rivers University</t>
  </si>
  <si>
    <t>Université du Québec à Chicoutim</t>
  </si>
  <si>
    <t>Université du Québec à Rimouski</t>
  </si>
  <si>
    <t>Université du Québec en Outaouais</t>
  </si>
  <si>
    <t>University of British Columbia-Okanagan</t>
  </si>
  <si>
    <t>University of Guelph</t>
  </si>
  <si>
    <t>TOTAL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</si>
  <si>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</si>
  <si>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</si>
  <si>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</si>
  <si>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</si>
  <si>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</si>
  <si>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</si>
  <si>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</si>
  <si>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</si>
  <si>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</si>
  <si>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</si>
  <si>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</si>
  <si>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</si>
  <si>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Other</t>
  </si>
  <si>
    <t>Software</t>
  </si>
  <si>
    <t>Grand Total</t>
  </si>
  <si>
    <t>Total full-time postgraduate students by institution: 2018 to 2024</t>
  </si>
  <si>
    <t>Total part-time postgraduate students by institution: 2018 to 2024</t>
  </si>
  <si>
    <t>Total full-time female-identified postgraduate students by institution: 2018 to 2024</t>
  </si>
  <si>
    <t>Total part-time female-identified postgraduate students by institution: 2018 to 2024</t>
  </si>
  <si>
    <t>Total full-time postgraduate students by institution and discipline: 2024</t>
  </si>
  <si>
    <t>Total Part-time postgraduate students by institution and discipline: 2024</t>
  </si>
  <si>
    <t>Total Full Time Female postgraduate students by institution and discipline: 2024</t>
  </si>
  <si>
    <t>Total part-time female-identified postgraduate enrolment by institution and discipline: 2024</t>
  </si>
  <si>
    <t>Seneca Polytechnic</t>
  </si>
  <si>
    <t>Toronto Metropolitan University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</si>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</sst>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0" fillId="0" borderId="0" xfId="0" pivotButton="1"/>
    <xf numFmtId="0" fontId="2" fillId="2" borderId="2" xfId="0" applyFont="1" applyFill="1" applyBorder="1"/>
    <xf numFmtId="3" fontId="0" fillId="0" borderId="0" xfId="1" applyNumberFormat="1" applyFont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ont="1"/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rolment%20survey%202025%20Master%20file.xlsx" TargetMode="External"/><Relationship Id="rId2" Type="http://schemas.openxmlformats.org/officeDocument/2006/relationships/externalLinkPath" Target="https://engineerscanada.sharepoint.com/sp/OAM/CAP/Enrolment%20survey%202025%20Master%20file.xlsx" TargetMode="External"/><Relationship Id="rId1" Type="http://schemas.openxmlformats.org/officeDocument/2006/relationships/externalLinkPath" Target="/sp/OAM/CAP/Enrolment%20survey%202025%20Master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nrolmentsurveyEnqutesurl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Province"/>
      <sheetName val="Indigenous UG by Disc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S2">
            <v>9</v>
          </cell>
          <cell r="T2">
            <v>3</v>
          </cell>
          <cell r="U2">
            <v>4</v>
          </cell>
          <cell r="V2">
            <v>0</v>
          </cell>
        </row>
        <row r="3">
          <cell r="S3">
            <v>1212.6400000000001</v>
          </cell>
          <cell r="T3">
            <v>90.289999999999992</v>
          </cell>
          <cell r="U3">
            <v>207.97</v>
          </cell>
          <cell r="V3">
            <v>19.3</v>
          </cell>
        </row>
        <row r="4">
          <cell r="S4">
            <v>2702</v>
          </cell>
          <cell r="T4">
            <v>54.7</v>
          </cell>
          <cell r="U4">
            <v>848</v>
          </cell>
          <cell r="V4">
            <v>15.7</v>
          </cell>
        </row>
        <row r="5"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S6">
            <v>544.62</v>
          </cell>
          <cell r="T6">
            <v>18</v>
          </cell>
          <cell r="U6">
            <v>163.31</v>
          </cell>
          <cell r="V6">
            <v>3</v>
          </cell>
        </row>
        <row r="7">
          <cell r="S7">
            <v>4879</v>
          </cell>
          <cell r="T7">
            <v>435</v>
          </cell>
          <cell r="U7">
            <v>1531</v>
          </cell>
          <cell r="V7">
            <v>99</v>
          </cell>
        </row>
        <row r="8">
          <cell r="S8">
            <v>1774.6799999999998</v>
          </cell>
          <cell r="T8">
            <v>150.69000000000003</v>
          </cell>
          <cell r="U8">
            <v>606.31999999999994</v>
          </cell>
          <cell r="V8">
            <v>60.349999999999994</v>
          </cell>
        </row>
        <row r="9">
          <cell r="S9">
            <v>390</v>
          </cell>
          <cell r="T9">
            <v>0</v>
          </cell>
          <cell r="U9">
            <v>110.9958</v>
          </cell>
          <cell r="V9">
            <v>0</v>
          </cell>
        </row>
        <row r="10">
          <cell r="S10">
            <v>311.3</v>
          </cell>
          <cell r="T10">
            <v>13.3</v>
          </cell>
          <cell r="U10">
            <v>40.6</v>
          </cell>
          <cell r="V10">
            <v>3</v>
          </cell>
        </row>
        <row r="11">
          <cell r="S11">
            <v>1087.5</v>
          </cell>
          <cell r="T11">
            <v>67.099999999999994</v>
          </cell>
          <cell r="U11">
            <v>350.4</v>
          </cell>
          <cell r="V11">
            <v>25.6</v>
          </cell>
        </row>
        <row r="12">
          <cell r="S12">
            <v>1390.3200000000002</v>
          </cell>
          <cell r="T12">
            <v>81</v>
          </cell>
          <cell r="U12">
            <v>403.32000000000005</v>
          </cell>
          <cell r="V12">
            <v>16.34</v>
          </cell>
        </row>
        <row r="13">
          <cell r="S13">
            <v>877.98</v>
          </cell>
          <cell r="T13">
            <v>39.33</v>
          </cell>
          <cell r="U13">
            <v>259.33</v>
          </cell>
          <cell r="V13">
            <v>7.67</v>
          </cell>
        </row>
        <row r="14">
          <cell r="S14">
            <v>609</v>
          </cell>
          <cell r="T14">
            <v>28</v>
          </cell>
          <cell r="U14">
            <v>193</v>
          </cell>
          <cell r="V14">
            <v>9</v>
          </cell>
        </row>
        <row r="15"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S17">
            <v>241</v>
          </cell>
          <cell r="T17">
            <v>13</v>
          </cell>
          <cell r="U17">
            <v>48</v>
          </cell>
          <cell r="V17">
            <v>0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S19">
            <v>1271.8</v>
          </cell>
          <cell r="T19">
            <v>100.19999999999999</v>
          </cell>
          <cell r="U19">
            <v>396.20000000000005</v>
          </cell>
          <cell r="V19">
            <v>25.799999999999997</v>
          </cell>
        </row>
        <row r="20">
          <cell r="S20">
            <v>32.33</v>
          </cell>
          <cell r="T20">
            <v>0</v>
          </cell>
          <cell r="U20">
            <v>10.33</v>
          </cell>
          <cell r="V20">
            <v>0</v>
          </cell>
        </row>
        <row r="21">
          <cell r="S21">
            <v>890</v>
          </cell>
          <cell r="T21">
            <v>220</v>
          </cell>
          <cell r="U21">
            <v>246</v>
          </cell>
          <cell r="V21">
            <v>54</v>
          </cell>
        </row>
        <row r="22">
          <cell r="S22">
            <v>213.30550000000002</v>
          </cell>
          <cell r="T22">
            <v>33.649900000000002</v>
          </cell>
          <cell r="U22">
            <v>54.649899999999995</v>
          </cell>
          <cell r="V22">
            <v>8.33</v>
          </cell>
        </row>
        <row r="23">
          <cell r="S23">
            <v>118</v>
          </cell>
          <cell r="T23">
            <v>0</v>
          </cell>
          <cell r="U23">
            <v>26</v>
          </cell>
          <cell r="V23">
            <v>0</v>
          </cell>
        </row>
        <row r="24">
          <cell r="S24">
            <v>712</v>
          </cell>
          <cell r="T24">
            <v>50</v>
          </cell>
          <cell r="U24">
            <v>192</v>
          </cell>
          <cell r="V24">
            <v>12</v>
          </cell>
        </row>
        <row r="25">
          <cell r="S25">
            <v>113.27000000000001</v>
          </cell>
          <cell r="T25">
            <v>5</v>
          </cell>
          <cell r="U25">
            <v>27.310000000000002</v>
          </cell>
          <cell r="V25">
            <v>0</v>
          </cell>
        </row>
        <row r="26"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S27">
            <v>640</v>
          </cell>
          <cell r="T27">
            <v>0</v>
          </cell>
          <cell r="U27">
            <v>218</v>
          </cell>
          <cell r="V27">
            <v>0</v>
          </cell>
        </row>
        <row r="28"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S29">
            <v>1190.3</v>
          </cell>
          <cell r="T29">
            <v>76.600000000000009</v>
          </cell>
          <cell r="U29">
            <v>389.6</v>
          </cell>
          <cell r="V29">
            <v>24.6</v>
          </cell>
        </row>
        <row r="30">
          <cell r="S30">
            <v>436.36</v>
          </cell>
          <cell r="T30">
            <v>7.99</v>
          </cell>
          <cell r="U30">
            <v>110.35999999999999</v>
          </cell>
          <cell r="V30">
            <v>1.33</v>
          </cell>
        </row>
        <row r="31">
          <cell r="S31">
            <v>2006</v>
          </cell>
          <cell r="T31">
            <v>64</v>
          </cell>
          <cell r="U31">
            <v>539</v>
          </cell>
          <cell r="V31">
            <v>17</v>
          </cell>
        </row>
        <row r="32">
          <cell r="S32">
            <v>279</v>
          </cell>
          <cell r="T32">
            <v>0</v>
          </cell>
          <cell r="U32">
            <v>94</v>
          </cell>
          <cell r="V32">
            <v>0</v>
          </cell>
        </row>
        <row r="33">
          <cell r="S33">
            <v>440.5</v>
          </cell>
          <cell r="T33">
            <v>30.5</v>
          </cell>
          <cell r="U33">
            <v>141</v>
          </cell>
          <cell r="V33">
            <v>6</v>
          </cell>
        </row>
        <row r="34">
          <cell r="S34">
            <v>232.93</v>
          </cell>
          <cell r="T34">
            <v>41.97</v>
          </cell>
          <cell r="U34">
            <v>63.29</v>
          </cell>
          <cell r="V34">
            <v>13.31</v>
          </cell>
        </row>
        <row r="35">
          <cell r="S35">
            <v>37</v>
          </cell>
          <cell r="T35">
            <v>0</v>
          </cell>
          <cell r="U35">
            <v>25</v>
          </cell>
          <cell r="V35">
            <v>0</v>
          </cell>
        </row>
        <row r="36">
          <cell r="S36">
            <v>264.67</v>
          </cell>
          <cell r="T36">
            <v>52.980000000000004</v>
          </cell>
          <cell r="U36">
            <v>75.34</v>
          </cell>
          <cell r="V36">
            <v>20</v>
          </cell>
        </row>
        <row r="37">
          <cell r="S37">
            <v>978.09999999999991</v>
          </cell>
          <cell r="T37">
            <v>270.3</v>
          </cell>
          <cell r="U37">
            <v>312.5</v>
          </cell>
          <cell r="V37">
            <v>63.900000000000006</v>
          </cell>
        </row>
        <row r="38">
          <cell r="S38">
            <v>17</v>
          </cell>
          <cell r="T38">
            <v>0</v>
          </cell>
          <cell r="U38">
            <v>4</v>
          </cell>
          <cell r="V38">
            <v>0</v>
          </cell>
        </row>
        <row r="39">
          <cell r="S39">
            <v>260.98</v>
          </cell>
          <cell r="T39">
            <v>71.64</v>
          </cell>
          <cell r="U39">
            <v>67.989999999999995</v>
          </cell>
          <cell r="V39">
            <v>16</v>
          </cell>
        </row>
        <row r="40">
          <cell r="S40">
            <v>117.95999999999998</v>
          </cell>
          <cell r="T40">
            <v>0</v>
          </cell>
          <cell r="U40">
            <v>32.65</v>
          </cell>
          <cell r="V40">
            <v>0</v>
          </cell>
        </row>
        <row r="41">
          <cell r="S41">
            <v>2613.1999999999998</v>
          </cell>
          <cell r="T41">
            <v>222.1</v>
          </cell>
          <cell r="U41">
            <v>888.39999999999986</v>
          </cell>
          <cell r="V41">
            <v>60.7</v>
          </cell>
        </row>
        <row r="42">
          <cell r="S42">
            <v>469.03</v>
          </cell>
          <cell r="T42">
            <v>0</v>
          </cell>
          <cell r="U42">
            <v>144.46999999999997</v>
          </cell>
          <cell r="V42">
            <v>0</v>
          </cell>
        </row>
        <row r="43">
          <cell r="S43">
            <v>1450</v>
          </cell>
          <cell r="T43">
            <v>98</v>
          </cell>
          <cell r="U43">
            <v>441</v>
          </cell>
          <cell r="V43">
            <v>27</v>
          </cell>
        </row>
        <row r="44">
          <cell r="S44">
            <v>1099</v>
          </cell>
          <cell r="T44">
            <v>48</v>
          </cell>
          <cell r="U44">
            <v>343</v>
          </cell>
          <cell r="V44">
            <v>9</v>
          </cell>
        </row>
        <row r="45">
          <cell r="S45">
            <v>1953.6599999999999</v>
          </cell>
          <cell r="T45">
            <v>9</v>
          </cell>
          <cell r="U45">
            <v>360.65999999999997</v>
          </cell>
          <cell r="V45">
            <v>1.8</v>
          </cell>
        </row>
        <row r="46">
          <cell r="S46">
            <v>388</v>
          </cell>
          <cell r="T46">
            <v>0</v>
          </cell>
          <cell r="U46">
            <v>131.4</v>
          </cell>
          <cell r="V46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B2">
            <v>0</v>
          </cell>
          <cell r="C2">
            <v>0</v>
          </cell>
          <cell r="D2">
            <v>9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B3">
            <v>553.66000000000008</v>
          </cell>
          <cell r="C3">
            <v>0</v>
          </cell>
          <cell r="D3">
            <v>127.35</v>
          </cell>
          <cell r="E3">
            <v>0</v>
          </cell>
          <cell r="F3">
            <v>215.65</v>
          </cell>
          <cell r="G3">
            <v>0</v>
          </cell>
          <cell r="H3">
            <v>69.66</v>
          </cell>
          <cell r="I3">
            <v>0</v>
          </cell>
          <cell r="J3">
            <v>0</v>
          </cell>
          <cell r="K3">
            <v>2.33</v>
          </cell>
          <cell r="L3">
            <v>84.66</v>
          </cell>
          <cell r="M3">
            <v>0</v>
          </cell>
          <cell r="N3">
            <v>159</v>
          </cell>
          <cell r="O3">
            <v>0.33</v>
          </cell>
        </row>
        <row r="4">
          <cell r="B4">
            <v>0</v>
          </cell>
          <cell r="C4">
            <v>65</v>
          </cell>
          <cell r="D4">
            <v>564</v>
          </cell>
          <cell r="E4">
            <v>0</v>
          </cell>
          <cell r="F4">
            <v>496</v>
          </cell>
          <cell r="G4">
            <v>0</v>
          </cell>
          <cell r="H4">
            <v>32</v>
          </cell>
          <cell r="I4">
            <v>0</v>
          </cell>
          <cell r="J4">
            <v>227</v>
          </cell>
          <cell r="K4">
            <v>0</v>
          </cell>
          <cell r="L4">
            <v>397</v>
          </cell>
          <cell r="M4">
            <v>0</v>
          </cell>
          <cell r="N4">
            <v>76</v>
          </cell>
          <cell r="O4">
            <v>845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B6">
            <v>4</v>
          </cell>
          <cell r="C6">
            <v>39.65</v>
          </cell>
          <cell r="D6">
            <v>72.67</v>
          </cell>
          <cell r="E6">
            <v>214.33</v>
          </cell>
          <cell r="F6">
            <v>60.319999999999993</v>
          </cell>
          <cell r="G6">
            <v>0</v>
          </cell>
          <cell r="H6">
            <v>14.67</v>
          </cell>
          <cell r="I6">
            <v>0</v>
          </cell>
          <cell r="J6">
            <v>65.33</v>
          </cell>
          <cell r="K6">
            <v>14</v>
          </cell>
          <cell r="L6">
            <v>44.66</v>
          </cell>
          <cell r="M6">
            <v>4</v>
          </cell>
          <cell r="N6">
            <v>10.99</v>
          </cell>
          <cell r="O6">
            <v>0</v>
          </cell>
        </row>
        <row r="7">
          <cell r="B7">
            <v>0</v>
          </cell>
          <cell r="C7">
            <v>0</v>
          </cell>
          <cell r="D7">
            <v>628</v>
          </cell>
          <cell r="E7">
            <v>171</v>
          </cell>
          <cell r="F7">
            <v>556</v>
          </cell>
          <cell r="G7">
            <v>0</v>
          </cell>
          <cell r="H7">
            <v>563</v>
          </cell>
          <cell r="I7">
            <v>0</v>
          </cell>
          <cell r="J7">
            <v>310</v>
          </cell>
          <cell r="K7">
            <v>0</v>
          </cell>
          <cell r="L7">
            <v>391</v>
          </cell>
          <cell r="M7">
            <v>0</v>
          </cell>
          <cell r="N7">
            <v>1771</v>
          </cell>
          <cell r="O7">
            <v>489</v>
          </cell>
        </row>
        <row r="8">
          <cell r="B8">
            <v>143.67000000000002</v>
          </cell>
          <cell r="C8">
            <v>131.34</v>
          </cell>
          <cell r="D8">
            <v>166.32999999999998</v>
          </cell>
          <cell r="E8">
            <v>358.01</v>
          </cell>
          <cell r="F8">
            <v>130</v>
          </cell>
          <cell r="G8">
            <v>79.680000000000007</v>
          </cell>
          <cell r="H8">
            <v>49.67</v>
          </cell>
          <cell r="I8">
            <v>0</v>
          </cell>
          <cell r="J8">
            <v>222</v>
          </cell>
          <cell r="K8">
            <v>48.989999999999995</v>
          </cell>
          <cell r="L8">
            <v>181.67000000000002</v>
          </cell>
          <cell r="M8">
            <v>121.32</v>
          </cell>
          <cell r="N8">
            <v>142</v>
          </cell>
          <cell r="O8">
            <v>0</v>
          </cell>
        </row>
        <row r="9">
          <cell r="B9">
            <v>0</v>
          </cell>
          <cell r="C9">
            <v>30</v>
          </cell>
          <cell r="D9">
            <v>95</v>
          </cell>
          <cell r="E9">
            <v>0</v>
          </cell>
          <cell r="F9">
            <v>130</v>
          </cell>
          <cell r="G9">
            <v>0</v>
          </cell>
          <cell r="H9">
            <v>79</v>
          </cell>
          <cell r="I9">
            <v>0</v>
          </cell>
          <cell r="J9">
            <v>0</v>
          </cell>
          <cell r="K9">
            <v>0</v>
          </cell>
          <cell r="L9">
            <v>56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311.3</v>
          </cell>
          <cell r="O10">
            <v>0</v>
          </cell>
        </row>
        <row r="11">
          <cell r="B11">
            <v>265.3</v>
          </cell>
          <cell r="C11">
            <v>85.6</v>
          </cell>
          <cell r="D11">
            <v>122.7</v>
          </cell>
          <cell r="E11">
            <v>0</v>
          </cell>
          <cell r="F11">
            <v>290.39999999999998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104.3</v>
          </cell>
          <cell r="L11">
            <v>173</v>
          </cell>
          <cell r="M11">
            <v>41.3</v>
          </cell>
          <cell r="N11">
            <v>4.9000000000000004</v>
          </cell>
          <cell r="O11">
            <v>0</v>
          </cell>
        </row>
        <row r="12">
          <cell r="B12">
            <v>85.32</v>
          </cell>
          <cell r="C12">
            <v>88.67</v>
          </cell>
          <cell r="D12">
            <v>84.01</v>
          </cell>
          <cell r="E12">
            <v>126.33</v>
          </cell>
          <cell r="F12">
            <v>205.67000000000002</v>
          </cell>
          <cell r="G12">
            <v>75.669999999999987</v>
          </cell>
          <cell r="H12">
            <v>0</v>
          </cell>
          <cell r="I12">
            <v>0</v>
          </cell>
          <cell r="J12">
            <v>195.66</v>
          </cell>
          <cell r="K12">
            <v>63.66</v>
          </cell>
          <cell r="L12">
            <v>135.01</v>
          </cell>
          <cell r="M12">
            <v>0</v>
          </cell>
          <cell r="N12">
            <v>294.66000000000003</v>
          </cell>
          <cell r="O12">
            <v>35.659999999999997</v>
          </cell>
        </row>
        <row r="13">
          <cell r="B13">
            <v>0</v>
          </cell>
          <cell r="C13">
            <v>0</v>
          </cell>
          <cell r="D13">
            <v>45.67</v>
          </cell>
          <cell r="E13">
            <v>239.32999999999998</v>
          </cell>
          <cell r="F13">
            <v>61.989999999999995</v>
          </cell>
          <cell r="G13">
            <v>0</v>
          </cell>
          <cell r="H13">
            <v>100</v>
          </cell>
          <cell r="I13">
            <v>0</v>
          </cell>
          <cell r="J13">
            <v>0</v>
          </cell>
          <cell r="K13">
            <v>0</v>
          </cell>
          <cell r="L13">
            <v>55.66</v>
          </cell>
          <cell r="M13">
            <v>0</v>
          </cell>
          <cell r="N13">
            <v>219.98999999999998</v>
          </cell>
          <cell r="O13">
            <v>155.34</v>
          </cell>
        </row>
        <row r="14">
          <cell r="B14">
            <v>0</v>
          </cell>
          <cell r="C14">
            <v>85</v>
          </cell>
          <cell r="D14">
            <v>112</v>
          </cell>
          <cell r="E14">
            <v>0</v>
          </cell>
          <cell r="F14">
            <v>200</v>
          </cell>
          <cell r="G14">
            <v>18</v>
          </cell>
          <cell r="H14">
            <v>0</v>
          </cell>
          <cell r="I14">
            <v>7</v>
          </cell>
          <cell r="J14">
            <v>0</v>
          </cell>
          <cell r="K14">
            <v>0</v>
          </cell>
          <cell r="L14">
            <v>133</v>
          </cell>
          <cell r="M14">
            <v>49</v>
          </cell>
          <cell r="N14">
            <v>5</v>
          </cell>
          <cell r="O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48</v>
          </cell>
          <cell r="I16">
            <v>0</v>
          </cell>
          <cell r="J16">
            <v>0</v>
          </cell>
          <cell r="K16">
            <v>0</v>
          </cell>
          <cell r="L16">
            <v>86</v>
          </cell>
          <cell r="M16">
            <v>0</v>
          </cell>
          <cell r="N16">
            <v>107</v>
          </cell>
          <cell r="O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151.5</v>
          </cell>
          <cell r="C18">
            <v>105.19999999999999</v>
          </cell>
          <cell r="D18">
            <v>211.5</v>
          </cell>
          <cell r="E18">
            <v>89.699999999999989</v>
          </cell>
          <cell r="F18">
            <v>269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184.4</v>
          </cell>
          <cell r="M18">
            <v>0</v>
          </cell>
          <cell r="N18">
            <v>260.5</v>
          </cell>
          <cell r="O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32.33</v>
          </cell>
          <cell r="O19">
            <v>0</v>
          </cell>
        </row>
        <row r="20">
          <cell r="B20">
            <v>0</v>
          </cell>
          <cell r="C20">
            <v>98</v>
          </cell>
          <cell r="D20">
            <v>189</v>
          </cell>
          <cell r="E20">
            <v>0</v>
          </cell>
          <cell r="F20">
            <v>220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221</v>
          </cell>
          <cell r="M20">
            <v>0</v>
          </cell>
          <cell r="N20">
            <v>162</v>
          </cell>
          <cell r="O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7.67</v>
          </cell>
          <cell r="I21">
            <v>29.329599999999999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176.30590000000001</v>
          </cell>
          <cell r="O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118</v>
          </cell>
          <cell r="O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334</v>
          </cell>
          <cell r="G23">
            <v>0</v>
          </cell>
          <cell r="H23">
            <v>0</v>
          </cell>
          <cell r="I23">
            <v>0</v>
          </cell>
          <cell r="J23">
            <v>155</v>
          </cell>
          <cell r="K23">
            <v>58</v>
          </cell>
          <cell r="L23">
            <v>115</v>
          </cell>
          <cell r="M23">
            <v>0</v>
          </cell>
          <cell r="N23">
            <v>50</v>
          </cell>
          <cell r="O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113.27000000000001</v>
          </cell>
          <cell r="O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0</v>
          </cell>
          <cell r="C26">
            <v>92</v>
          </cell>
          <cell r="D26">
            <v>69</v>
          </cell>
          <cell r="E26">
            <v>0</v>
          </cell>
          <cell r="F26">
            <v>173</v>
          </cell>
          <cell r="G26">
            <v>0</v>
          </cell>
          <cell r="H26">
            <v>121</v>
          </cell>
          <cell r="I26">
            <v>0</v>
          </cell>
          <cell r="J26">
            <v>0</v>
          </cell>
          <cell r="K26">
            <v>48</v>
          </cell>
          <cell r="L26">
            <v>105</v>
          </cell>
          <cell r="M26">
            <v>21</v>
          </cell>
          <cell r="N26">
            <v>11</v>
          </cell>
          <cell r="O26">
            <v>0</v>
          </cell>
        </row>
        <row r="27">
          <cell r="B27">
            <v>117.3</v>
          </cell>
          <cell r="C27">
            <v>58.6</v>
          </cell>
          <cell r="D27">
            <v>121.7</v>
          </cell>
          <cell r="E27">
            <v>0</v>
          </cell>
          <cell r="F27">
            <v>225.5</v>
          </cell>
          <cell r="G27">
            <v>0</v>
          </cell>
          <cell r="H27">
            <v>31.7</v>
          </cell>
          <cell r="I27">
            <v>10</v>
          </cell>
          <cell r="J27">
            <v>0</v>
          </cell>
          <cell r="K27">
            <v>43.099999999999994</v>
          </cell>
          <cell r="L27">
            <v>114</v>
          </cell>
          <cell r="M27">
            <v>77</v>
          </cell>
          <cell r="N27">
            <v>391.4</v>
          </cell>
          <cell r="O27">
            <v>0</v>
          </cell>
        </row>
        <row r="28">
          <cell r="B28">
            <v>0</v>
          </cell>
          <cell r="C28">
            <v>0</v>
          </cell>
          <cell r="D28">
            <v>161.34</v>
          </cell>
          <cell r="E28">
            <v>0</v>
          </cell>
          <cell r="F28">
            <v>126.66000000000001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145.73000000000002</v>
          </cell>
          <cell r="M28">
            <v>0</v>
          </cell>
          <cell r="N28">
            <v>2.63</v>
          </cell>
          <cell r="O28">
            <v>0</v>
          </cell>
        </row>
        <row r="29">
          <cell r="B29">
            <v>192</v>
          </cell>
          <cell r="C29">
            <v>508</v>
          </cell>
          <cell r="D29">
            <v>312</v>
          </cell>
          <cell r="E29">
            <v>0</v>
          </cell>
          <cell r="F29">
            <v>422</v>
          </cell>
          <cell r="G29">
            <v>0</v>
          </cell>
          <cell r="H29">
            <v>86</v>
          </cell>
          <cell r="I29">
            <v>0</v>
          </cell>
          <cell r="J29">
            <v>0</v>
          </cell>
          <cell r="K29">
            <v>0</v>
          </cell>
          <cell r="L29">
            <v>329</v>
          </cell>
          <cell r="M29">
            <v>0</v>
          </cell>
          <cell r="N29">
            <v>157</v>
          </cell>
          <cell r="O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279</v>
          </cell>
          <cell r="O30">
            <v>0</v>
          </cell>
        </row>
        <row r="31">
          <cell r="B31">
            <v>112.5</v>
          </cell>
          <cell r="C31">
            <v>0</v>
          </cell>
          <cell r="D31">
            <v>97</v>
          </cell>
          <cell r="E31">
            <v>0</v>
          </cell>
          <cell r="F31">
            <v>141.5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89.5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0</v>
          </cell>
          <cell r="C32">
            <v>32.67</v>
          </cell>
          <cell r="D32">
            <v>28.97</v>
          </cell>
          <cell r="E32">
            <v>0</v>
          </cell>
          <cell r="F32">
            <v>67.009999999999991</v>
          </cell>
          <cell r="G32">
            <v>0</v>
          </cell>
          <cell r="H32">
            <v>5.33</v>
          </cell>
          <cell r="I32">
            <v>0</v>
          </cell>
          <cell r="J32">
            <v>0</v>
          </cell>
          <cell r="K32">
            <v>0</v>
          </cell>
          <cell r="L32">
            <v>47.97</v>
          </cell>
          <cell r="M32">
            <v>0</v>
          </cell>
          <cell r="N32">
            <v>50.980000000000004</v>
          </cell>
          <cell r="O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  <cell r="O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67.33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103.33</v>
          </cell>
          <cell r="M34">
            <v>0</v>
          </cell>
          <cell r="N34">
            <v>68.02000000000001</v>
          </cell>
          <cell r="O34">
            <v>25.989999999999995</v>
          </cell>
        </row>
        <row r="35">
          <cell r="B35">
            <v>65.8</v>
          </cell>
          <cell r="C35">
            <v>90.9</v>
          </cell>
          <cell r="D35">
            <v>254.10000000000002</v>
          </cell>
          <cell r="E35">
            <v>0</v>
          </cell>
          <cell r="F35">
            <v>292.3</v>
          </cell>
          <cell r="G35">
            <v>0</v>
          </cell>
          <cell r="H35">
            <v>57.3</v>
          </cell>
          <cell r="I35">
            <v>0</v>
          </cell>
          <cell r="J35">
            <v>13.7</v>
          </cell>
          <cell r="K35">
            <v>0</v>
          </cell>
          <cell r="L35">
            <v>124.3</v>
          </cell>
          <cell r="M35">
            <v>0</v>
          </cell>
          <cell r="N35">
            <v>79.700000000000017</v>
          </cell>
          <cell r="O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17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48.66</v>
          </cell>
          <cell r="I37">
            <v>0</v>
          </cell>
          <cell r="J37">
            <v>86.34</v>
          </cell>
          <cell r="K37">
            <v>0</v>
          </cell>
          <cell r="L37">
            <v>0</v>
          </cell>
          <cell r="M37">
            <v>0</v>
          </cell>
          <cell r="N37">
            <v>72.650000000000006</v>
          </cell>
          <cell r="O37">
            <v>53.33</v>
          </cell>
        </row>
        <row r="38">
          <cell r="B38">
            <v>24.65</v>
          </cell>
          <cell r="C38">
            <v>17.329999999999998</v>
          </cell>
          <cell r="D38">
            <v>23.02</v>
          </cell>
          <cell r="E38">
            <v>0</v>
          </cell>
          <cell r="F38">
            <v>31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21.96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373.3</v>
          </cell>
          <cell r="C39">
            <v>238.60000000000002</v>
          </cell>
          <cell r="D39">
            <v>293</v>
          </cell>
          <cell r="E39">
            <v>0</v>
          </cell>
          <cell r="F39">
            <v>708.3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92.7</v>
          </cell>
          <cell r="L39">
            <v>688</v>
          </cell>
          <cell r="M39">
            <v>0</v>
          </cell>
          <cell r="N39">
            <v>219.3</v>
          </cell>
          <cell r="O39">
            <v>0</v>
          </cell>
        </row>
        <row r="40">
          <cell r="B40">
            <v>16.600000000000001</v>
          </cell>
          <cell r="C40">
            <v>0</v>
          </cell>
          <cell r="D40">
            <v>69.41</v>
          </cell>
          <cell r="E40">
            <v>72.320000000000007</v>
          </cell>
          <cell r="F40">
            <v>181.39999999999998</v>
          </cell>
          <cell r="G40">
            <v>0</v>
          </cell>
          <cell r="H40">
            <v>13.1</v>
          </cell>
          <cell r="I40">
            <v>0</v>
          </cell>
          <cell r="J40">
            <v>0</v>
          </cell>
          <cell r="K40">
            <v>0</v>
          </cell>
          <cell r="L40">
            <v>116.19999999999999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0</v>
          </cell>
          <cell r="C41">
            <v>155</v>
          </cell>
          <cell r="D41">
            <v>151</v>
          </cell>
          <cell r="E41">
            <v>0</v>
          </cell>
          <cell r="F41">
            <v>522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283</v>
          </cell>
          <cell r="M41">
            <v>0</v>
          </cell>
          <cell r="N41">
            <v>138</v>
          </cell>
          <cell r="O41">
            <v>201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1099</v>
          </cell>
          <cell r="O42">
            <v>0</v>
          </cell>
        </row>
        <row r="43">
          <cell r="B43">
            <v>0</v>
          </cell>
          <cell r="C43">
            <v>0</v>
          </cell>
          <cell r="D43">
            <v>391</v>
          </cell>
          <cell r="E43">
            <v>0</v>
          </cell>
          <cell r="F43">
            <v>696.99</v>
          </cell>
          <cell r="G43">
            <v>0</v>
          </cell>
          <cell r="H43">
            <v>55.67</v>
          </cell>
          <cell r="I43">
            <v>0</v>
          </cell>
          <cell r="J43">
            <v>115.33</v>
          </cell>
          <cell r="K43">
            <v>27.33</v>
          </cell>
          <cell r="L43">
            <v>667.33999999999992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0</v>
          </cell>
          <cell r="C44">
            <v>0</v>
          </cell>
          <cell r="D44">
            <v>134.69999999999999</v>
          </cell>
          <cell r="E44">
            <v>0</v>
          </cell>
          <cell r="F44">
            <v>115.4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137.9</v>
          </cell>
          <cell r="M44">
            <v>0</v>
          </cell>
          <cell r="N44">
            <v>0</v>
          </cell>
          <cell r="O44">
            <v>0</v>
          </cell>
        </row>
      </sheetData>
      <sheetData sheetId="30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3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3.33</v>
          </cell>
          <cell r="C3">
            <v>0</v>
          </cell>
          <cell r="D3">
            <v>14.66</v>
          </cell>
          <cell r="E3">
            <v>0</v>
          </cell>
          <cell r="F3">
            <v>48.33</v>
          </cell>
          <cell r="G3">
            <v>0</v>
          </cell>
          <cell r="H3">
            <v>5.32</v>
          </cell>
          <cell r="I3">
            <v>0</v>
          </cell>
          <cell r="J3">
            <v>0</v>
          </cell>
          <cell r="K3">
            <v>1</v>
          </cell>
          <cell r="L3">
            <v>6.32</v>
          </cell>
          <cell r="M3">
            <v>0</v>
          </cell>
          <cell r="N3">
            <v>11</v>
          </cell>
          <cell r="O3">
            <v>0.33</v>
          </cell>
        </row>
        <row r="4">
          <cell r="A4" t="str">
            <v>Concordia University</v>
          </cell>
          <cell r="B4">
            <v>0</v>
          </cell>
          <cell r="C4">
            <v>1</v>
          </cell>
          <cell r="D4">
            <v>16</v>
          </cell>
          <cell r="E4">
            <v>0</v>
          </cell>
          <cell r="F4">
            <v>8</v>
          </cell>
          <cell r="G4">
            <v>0</v>
          </cell>
          <cell r="H4">
            <v>0</v>
          </cell>
          <cell r="I4">
            <v>0</v>
          </cell>
          <cell r="J4">
            <v>3</v>
          </cell>
          <cell r="K4">
            <v>0</v>
          </cell>
          <cell r="L4">
            <v>7.7</v>
          </cell>
          <cell r="M4">
            <v>0</v>
          </cell>
          <cell r="N4">
            <v>3</v>
          </cell>
          <cell r="O4">
            <v>16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0</v>
          </cell>
          <cell r="C6">
            <v>0.67</v>
          </cell>
          <cell r="D6">
            <v>1</v>
          </cell>
          <cell r="E6">
            <v>4.34</v>
          </cell>
          <cell r="F6">
            <v>4</v>
          </cell>
          <cell r="G6">
            <v>0</v>
          </cell>
          <cell r="H6">
            <v>0.33</v>
          </cell>
          <cell r="I6">
            <v>0</v>
          </cell>
          <cell r="J6">
            <v>0.33</v>
          </cell>
          <cell r="K6">
            <v>0</v>
          </cell>
          <cell r="L6">
            <v>2</v>
          </cell>
          <cell r="M6">
            <v>0</v>
          </cell>
          <cell r="N6">
            <v>5.33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101</v>
          </cell>
          <cell r="E7">
            <v>9</v>
          </cell>
          <cell r="F7">
            <v>20</v>
          </cell>
          <cell r="G7">
            <v>0</v>
          </cell>
          <cell r="H7">
            <v>60</v>
          </cell>
          <cell r="I7">
            <v>0</v>
          </cell>
          <cell r="J7">
            <v>21</v>
          </cell>
          <cell r="K7">
            <v>0</v>
          </cell>
          <cell r="L7">
            <v>15</v>
          </cell>
          <cell r="M7">
            <v>0</v>
          </cell>
          <cell r="N7">
            <v>151</v>
          </cell>
          <cell r="O7">
            <v>58</v>
          </cell>
        </row>
        <row r="8">
          <cell r="A8" t="str">
            <v>École Polytechnique de Montréal</v>
          </cell>
          <cell r="B8">
            <v>5.34</v>
          </cell>
          <cell r="C8">
            <v>6</v>
          </cell>
          <cell r="D8">
            <v>22.34</v>
          </cell>
          <cell r="E8">
            <v>36.340000000000003</v>
          </cell>
          <cell r="F8">
            <v>4.33</v>
          </cell>
          <cell r="G8">
            <v>0</v>
          </cell>
          <cell r="H8">
            <v>9</v>
          </cell>
          <cell r="I8">
            <v>0</v>
          </cell>
          <cell r="J8">
            <v>38.340000000000003</v>
          </cell>
          <cell r="K8">
            <v>0.67</v>
          </cell>
          <cell r="L8">
            <v>11</v>
          </cell>
          <cell r="M8">
            <v>5.33</v>
          </cell>
          <cell r="N8">
            <v>12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13.3</v>
          </cell>
          <cell r="O10">
            <v>0</v>
          </cell>
        </row>
        <row r="11">
          <cell r="A11" t="str">
            <v>McGill University</v>
          </cell>
          <cell r="B11">
            <v>23.2</v>
          </cell>
          <cell r="C11">
            <v>0.89999999999999991</v>
          </cell>
          <cell r="D11">
            <v>7.7</v>
          </cell>
          <cell r="E11">
            <v>0</v>
          </cell>
          <cell r="F11">
            <v>6.1999999999999993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3.4</v>
          </cell>
          <cell r="L11">
            <v>9.6</v>
          </cell>
          <cell r="M11">
            <v>3.4000000000000004</v>
          </cell>
          <cell r="N11">
            <v>12.7</v>
          </cell>
          <cell r="O11">
            <v>0</v>
          </cell>
        </row>
        <row r="12">
          <cell r="A12" t="str">
            <v>McMaster University</v>
          </cell>
          <cell r="B12">
            <v>1</v>
          </cell>
          <cell r="C12">
            <v>3</v>
          </cell>
          <cell r="D12">
            <v>5.33</v>
          </cell>
          <cell r="E12">
            <v>15</v>
          </cell>
          <cell r="F12">
            <v>14.01</v>
          </cell>
          <cell r="G12">
            <v>0.67</v>
          </cell>
          <cell r="H12">
            <v>0</v>
          </cell>
          <cell r="I12">
            <v>0</v>
          </cell>
          <cell r="J12">
            <v>1</v>
          </cell>
          <cell r="K12">
            <v>2</v>
          </cell>
          <cell r="L12">
            <v>10</v>
          </cell>
          <cell r="M12">
            <v>0</v>
          </cell>
          <cell r="N12">
            <v>25.32</v>
          </cell>
          <cell r="O12">
            <v>3.67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6.33</v>
          </cell>
          <cell r="E13">
            <v>4</v>
          </cell>
          <cell r="F13">
            <v>3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3.33</v>
          </cell>
          <cell r="M13">
            <v>0</v>
          </cell>
          <cell r="N13">
            <v>21</v>
          </cell>
          <cell r="O13">
            <v>0.67</v>
          </cell>
        </row>
        <row r="14">
          <cell r="A14" t="str">
            <v>Queen's University</v>
          </cell>
          <cell r="B14">
            <v>0</v>
          </cell>
          <cell r="C14">
            <v>1</v>
          </cell>
          <cell r="D14">
            <v>11</v>
          </cell>
          <cell r="E14">
            <v>0</v>
          </cell>
          <cell r="F14">
            <v>4</v>
          </cell>
          <cell r="G14">
            <v>1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4</v>
          </cell>
          <cell r="M14">
            <v>5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10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9</v>
          </cell>
          <cell r="C18">
            <v>2.1</v>
          </cell>
          <cell r="D18">
            <v>13.8</v>
          </cell>
          <cell r="E18">
            <v>1.2</v>
          </cell>
          <cell r="F18">
            <v>55.2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13.200000000000001</v>
          </cell>
          <cell r="M18">
            <v>0</v>
          </cell>
          <cell r="N18">
            <v>5.6999999999999993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220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6.66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26.989900000000002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15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3</v>
          </cell>
          <cell r="L23">
            <v>9</v>
          </cell>
          <cell r="M23">
            <v>0</v>
          </cell>
          <cell r="N23">
            <v>11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University of British Columbia</v>
          </cell>
          <cell r="B27">
            <v>10.899999999999999</v>
          </cell>
          <cell r="C27">
            <v>0.89999999999999991</v>
          </cell>
          <cell r="D27">
            <v>13.600000000000001</v>
          </cell>
          <cell r="E27">
            <v>0</v>
          </cell>
          <cell r="F27">
            <v>16.399999999999999</v>
          </cell>
          <cell r="G27">
            <v>0</v>
          </cell>
          <cell r="H27">
            <v>4.5</v>
          </cell>
          <cell r="I27">
            <v>2.2999999999999998</v>
          </cell>
          <cell r="J27">
            <v>0</v>
          </cell>
          <cell r="K27">
            <v>1.6</v>
          </cell>
          <cell r="L27">
            <v>14.8</v>
          </cell>
          <cell r="M27">
            <v>10.3</v>
          </cell>
          <cell r="N27">
            <v>1.2999999999999998</v>
          </cell>
          <cell r="O27">
            <v>0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3.66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3.33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University of Calgary</v>
          </cell>
          <cell r="B29">
            <v>1</v>
          </cell>
          <cell r="C29">
            <v>12</v>
          </cell>
          <cell r="D29">
            <v>17</v>
          </cell>
          <cell r="E29">
            <v>0</v>
          </cell>
          <cell r="F29">
            <v>21</v>
          </cell>
          <cell r="G29">
            <v>0</v>
          </cell>
          <cell r="H29">
            <v>4</v>
          </cell>
          <cell r="I29">
            <v>0</v>
          </cell>
          <cell r="J29">
            <v>0</v>
          </cell>
          <cell r="K29">
            <v>0</v>
          </cell>
          <cell r="L29">
            <v>6</v>
          </cell>
          <cell r="M29">
            <v>0</v>
          </cell>
          <cell r="N29">
            <v>3</v>
          </cell>
          <cell r="O29">
            <v>0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University of Manitoba</v>
          </cell>
          <cell r="B31">
            <v>1</v>
          </cell>
          <cell r="C31">
            <v>0</v>
          </cell>
          <cell r="D31">
            <v>11.5</v>
          </cell>
          <cell r="E31">
            <v>0</v>
          </cell>
          <cell r="F31">
            <v>16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University of New Brunswick</v>
          </cell>
          <cell r="B32">
            <v>0</v>
          </cell>
          <cell r="C32">
            <v>10.01</v>
          </cell>
          <cell r="D32">
            <v>8.65</v>
          </cell>
          <cell r="E32">
            <v>0</v>
          </cell>
          <cell r="F32">
            <v>10.66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</v>
          </cell>
          <cell r="M32">
            <v>0</v>
          </cell>
          <cell r="N32">
            <v>7.65</v>
          </cell>
          <cell r="O32">
            <v>0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7.65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12.66</v>
          </cell>
          <cell r="M34">
            <v>0</v>
          </cell>
          <cell r="N34">
            <v>31.34</v>
          </cell>
          <cell r="O34">
            <v>1.33</v>
          </cell>
        </row>
        <row r="35">
          <cell r="A35" t="str">
            <v>University of Ottawa</v>
          </cell>
          <cell r="B35">
            <v>1.2</v>
          </cell>
          <cell r="C35">
            <v>1.8</v>
          </cell>
          <cell r="D35">
            <v>5.0999999999999996</v>
          </cell>
          <cell r="E35">
            <v>0</v>
          </cell>
          <cell r="F35">
            <v>22.8</v>
          </cell>
          <cell r="G35">
            <v>0</v>
          </cell>
          <cell r="H35">
            <v>1.8</v>
          </cell>
          <cell r="I35">
            <v>0</v>
          </cell>
          <cell r="J35">
            <v>0.9</v>
          </cell>
          <cell r="K35">
            <v>0</v>
          </cell>
          <cell r="L35">
            <v>5.0999999999999996</v>
          </cell>
          <cell r="M35">
            <v>0</v>
          </cell>
          <cell r="N35">
            <v>231.6</v>
          </cell>
          <cell r="O35">
            <v>0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7.67</v>
          </cell>
          <cell r="I37">
            <v>0</v>
          </cell>
          <cell r="J37">
            <v>25.31</v>
          </cell>
          <cell r="K37">
            <v>0</v>
          </cell>
          <cell r="L37">
            <v>0</v>
          </cell>
          <cell r="M37">
            <v>0</v>
          </cell>
          <cell r="N37">
            <v>18.32</v>
          </cell>
          <cell r="O37">
            <v>20.339999999999996</v>
          </cell>
        </row>
        <row r="38">
          <cell r="A38" t="str">
            <v>University of Saskatchewan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Toronto</v>
          </cell>
          <cell r="B39">
            <v>5.4</v>
          </cell>
          <cell r="C39">
            <v>11.1</v>
          </cell>
          <cell r="D39">
            <v>30.6</v>
          </cell>
          <cell r="E39">
            <v>0</v>
          </cell>
          <cell r="F39">
            <v>95.4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1</v>
          </cell>
          <cell r="L39">
            <v>72.3</v>
          </cell>
          <cell r="M39">
            <v>0</v>
          </cell>
          <cell r="N39">
            <v>6.3</v>
          </cell>
          <cell r="O39">
            <v>0</v>
          </cell>
        </row>
        <row r="40">
          <cell r="A40" t="str">
            <v>University of Victoria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Waterloo</v>
          </cell>
          <cell r="B41">
            <v>0</v>
          </cell>
          <cell r="C41">
            <v>4</v>
          </cell>
          <cell r="D41">
            <v>9</v>
          </cell>
          <cell r="E41">
            <v>0</v>
          </cell>
          <cell r="F41">
            <v>33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13</v>
          </cell>
          <cell r="M41">
            <v>0</v>
          </cell>
          <cell r="N41">
            <v>26</v>
          </cell>
          <cell r="O41">
            <v>13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48</v>
          </cell>
          <cell r="O42">
            <v>0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3.6</v>
          </cell>
          <cell r="E43">
            <v>0</v>
          </cell>
          <cell r="F43">
            <v>3.3</v>
          </cell>
          <cell r="G43">
            <v>0</v>
          </cell>
          <cell r="H43">
            <v>0.3</v>
          </cell>
          <cell r="I43">
            <v>0</v>
          </cell>
          <cell r="J43">
            <v>0.6</v>
          </cell>
          <cell r="K43">
            <v>0.3</v>
          </cell>
          <cell r="L43">
            <v>0.9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</sheetData>
      <sheetData sheetId="31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4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13.33</v>
          </cell>
          <cell r="C3">
            <v>0</v>
          </cell>
          <cell r="D3">
            <v>48.34</v>
          </cell>
          <cell r="E3">
            <v>0</v>
          </cell>
          <cell r="F3">
            <v>50.33</v>
          </cell>
          <cell r="G3">
            <v>0</v>
          </cell>
          <cell r="H3">
            <v>35.32</v>
          </cell>
          <cell r="I3">
            <v>0</v>
          </cell>
          <cell r="J3">
            <v>0</v>
          </cell>
          <cell r="K3">
            <v>0.33</v>
          </cell>
          <cell r="L3">
            <v>16.329999999999998</v>
          </cell>
          <cell r="M3">
            <v>0</v>
          </cell>
          <cell r="N3">
            <v>43.99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34</v>
          </cell>
          <cell r="D4">
            <v>201</v>
          </cell>
          <cell r="E4">
            <v>0</v>
          </cell>
          <cell r="F4">
            <v>138</v>
          </cell>
          <cell r="G4">
            <v>0</v>
          </cell>
          <cell r="H4">
            <v>20</v>
          </cell>
          <cell r="I4">
            <v>0</v>
          </cell>
          <cell r="J4">
            <v>60</v>
          </cell>
          <cell r="K4">
            <v>0</v>
          </cell>
          <cell r="L4">
            <v>74</v>
          </cell>
          <cell r="M4">
            <v>0</v>
          </cell>
          <cell r="N4">
            <v>21</v>
          </cell>
          <cell r="O4">
            <v>300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2.67</v>
          </cell>
          <cell r="C6">
            <v>14.99</v>
          </cell>
          <cell r="D6">
            <v>28.33</v>
          </cell>
          <cell r="E6">
            <v>61</v>
          </cell>
          <cell r="F6">
            <v>11.66</v>
          </cell>
          <cell r="G6">
            <v>0</v>
          </cell>
          <cell r="H6">
            <v>12.34</v>
          </cell>
          <cell r="I6">
            <v>0</v>
          </cell>
          <cell r="J6">
            <v>17.329999999999998</v>
          </cell>
          <cell r="K6">
            <v>4</v>
          </cell>
          <cell r="L6">
            <v>8</v>
          </cell>
          <cell r="M6">
            <v>0</v>
          </cell>
          <cell r="N6">
            <v>2.99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201</v>
          </cell>
          <cell r="E7">
            <v>57</v>
          </cell>
          <cell r="F7">
            <v>131</v>
          </cell>
          <cell r="G7">
            <v>0</v>
          </cell>
          <cell r="H7">
            <v>296</v>
          </cell>
          <cell r="I7">
            <v>0</v>
          </cell>
          <cell r="J7">
            <v>64</v>
          </cell>
          <cell r="K7">
            <v>0</v>
          </cell>
          <cell r="L7">
            <v>91</v>
          </cell>
          <cell r="M7">
            <v>0</v>
          </cell>
          <cell r="N7">
            <v>563</v>
          </cell>
          <cell r="O7">
            <v>128</v>
          </cell>
        </row>
        <row r="8">
          <cell r="A8" t="str">
            <v>École Polytechnique de Montréal</v>
          </cell>
          <cell r="B8">
            <v>75.34</v>
          </cell>
          <cell r="C8">
            <v>68</v>
          </cell>
          <cell r="D8">
            <v>56</v>
          </cell>
          <cell r="E8">
            <v>98.66</v>
          </cell>
          <cell r="F8">
            <v>27.33</v>
          </cell>
          <cell r="G8">
            <v>14.67</v>
          </cell>
          <cell r="H8">
            <v>14.67</v>
          </cell>
          <cell r="I8">
            <v>0</v>
          </cell>
          <cell r="J8">
            <v>93.34</v>
          </cell>
          <cell r="K8">
            <v>20.65</v>
          </cell>
          <cell r="L8">
            <v>54</v>
          </cell>
          <cell r="M8">
            <v>53.33</v>
          </cell>
          <cell r="N8">
            <v>30.33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9.9993999999999996</v>
          </cell>
          <cell r="D9">
            <v>22.000299999999999</v>
          </cell>
          <cell r="E9">
            <v>0</v>
          </cell>
          <cell r="F9">
            <v>29.996400000000001</v>
          </cell>
          <cell r="G9">
            <v>0</v>
          </cell>
          <cell r="H9">
            <v>40.000100000000003</v>
          </cell>
          <cell r="I9">
            <v>0</v>
          </cell>
          <cell r="J9">
            <v>0</v>
          </cell>
          <cell r="K9">
            <v>0</v>
          </cell>
          <cell r="L9">
            <v>8.9996000000000009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40.6</v>
          </cell>
          <cell r="O10">
            <v>0</v>
          </cell>
        </row>
        <row r="11">
          <cell r="A11" t="str">
            <v>McGill University</v>
          </cell>
          <cell r="B11">
            <v>117.9</v>
          </cell>
          <cell r="C11">
            <v>27.6</v>
          </cell>
          <cell r="D11">
            <v>49.4</v>
          </cell>
          <cell r="E11">
            <v>0</v>
          </cell>
          <cell r="F11">
            <v>77.7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34.6</v>
          </cell>
          <cell r="L11">
            <v>37.299999999999997</v>
          </cell>
          <cell r="M11">
            <v>4.3000000000000007</v>
          </cell>
          <cell r="N11">
            <v>1.6</v>
          </cell>
          <cell r="O11">
            <v>0</v>
          </cell>
        </row>
        <row r="12">
          <cell r="A12" t="str">
            <v>McMaster University</v>
          </cell>
          <cell r="B12">
            <v>45.66</v>
          </cell>
          <cell r="C12">
            <v>42.33</v>
          </cell>
          <cell r="D12">
            <v>24.009999999999998</v>
          </cell>
          <cell r="E12">
            <v>44.33</v>
          </cell>
          <cell r="F12">
            <v>57.33</v>
          </cell>
          <cell r="G12">
            <v>23.34</v>
          </cell>
          <cell r="H12">
            <v>0</v>
          </cell>
          <cell r="I12">
            <v>0</v>
          </cell>
          <cell r="J12">
            <v>31</v>
          </cell>
          <cell r="K12">
            <v>22.33</v>
          </cell>
          <cell r="L12">
            <v>26.67</v>
          </cell>
          <cell r="M12">
            <v>0</v>
          </cell>
          <cell r="N12">
            <v>76.66</v>
          </cell>
          <cell r="O12">
            <v>9.66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15.34</v>
          </cell>
          <cell r="E13">
            <v>111</v>
          </cell>
          <cell r="F13">
            <v>10</v>
          </cell>
          <cell r="G13">
            <v>0</v>
          </cell>
          <cell r="H13">
            <v>36</v>
          </cell>
          <cell r="I13">
            <v>0</v>
          </cell>
          <cell r="J13">
            <v>0</v>
          </cell>
          <cell r="K13">
            <v>0</v>
          </cell>
          <cell r="L13">
            <v>12.67</v>
          </cell>
          <cell r="M13">
            <v>0</v>
          </cell>
          <cell r="N13">
            <v>44.65</v>
          </cell>
          <cell r="O13">
            <v>29.67</v>
          </cell>
        </row>
        <row r="14">
          <cell r="A14" t="str">
            <v>Queen's University</v>
          </cell>
          <cell r="B14">
            <v>0</v>
          </cell>
          <cell r="C14">
            <v>43</v>
          </cell>
          <cell r="D14">
            <v>41</v>
          </cell>
          <cell r="E14">
            <v>0</v>
          </cell>
          <cell r="F14">
            <v>49</v>
          </cell>
          <cell r="G14">
            <v>4</v>
          </cell>
          <cell r="H14">
            <v>0</v>
          </cell>
          <cell r="I14">
            <v>2</v>
          </cell>
          <cell r="J14">
            <v>0</v>
          </cell>
          <cell r="K14">
            <v>0</v>
          </cell>
          <cell r="L14">
            <v>42</v>
          </cell>
          <cell r="M14">
            <v>12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11</v>
          </cell>
          <cell r="I16">
            <v>0</v>
          </cell>
          <cell r="J16">
            <v>0</v>
          </cell>
          <cell r="K16">
            <v>0</v>
          </cell>
          <cell r="L16">
            <v>21</v>
          </cell>
          <cell r="M16">
            <v>0</v>
          </cell>
          <cell r="N16">
            <v>16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63.599999999999994</v>
          </cell>
          <cell r="C18">
            <v>48.400000000000006</v>
          </cell>
          <cell r="D18">
            <v>64.599999999999994</v>
          </cell>
          <cell r="E18">
            <v>22.900000000000002</v>
          </cell>
          <cell r="F18">
            <v>88.3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47.599999999999994</v>
          </cell>
          <cell r="M18">
            <v>0</v>
          </cell>
          <cell r="N18">
            <v>60.800000000000004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10.33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44</v>
          </cell>
          <cell r="D20">
            <v>59</v>
          </cell>
          <cell r="E20">
            <v>0</v>
          </cell>
          <cell r="F20">
            <v>43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41</v>
          </cell>
          <cell r="M20">
            <v>0</v>
          </cell>
          <cell r="N20">
            <v>59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1.33</v>
          </cell>
          <cell r="I21">
            <v>6.3399000000000001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46.980000000000004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26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62</v>
          </cell>
          <cell r="G23">
            <v>0</v>
          </cell>
          <cell r="H23">
            <v>0</v>
          </cell>
          <cell r="I23">
            <v>0</v>
          </cell>
          <cell r="J23">
            <v>54</v>
          </cell>
          <cell r="K23">
            <v>20</v>
          </cell>
          <cell r="L23">
            <v>25</v>
          </cell>
          <cell r="M23">
            <v>0</v>
          </cell>
          <cell r="N23">
            <v>31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27.310000000000002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35</v>
          </cell>
          <cell r="D26">
            <v>17</v>
          </cell>
          <cell r="E26">
            <v>0</v>
          </cell>
          <cell r="F26">
            <v>32</v>
          </cell>
          <cell r="G26">
            <v>0</v>
          </cell>
          <cell r="H26">
            <v>56</v>
          </cell>
          <cell r="I26">
            <v>0</v>
          </cell>
          <cell r="J26">
            <v>0</v>
          </cell>
          <cell r="K26">
            <v>30</v>
          </cell>
          <cell r="L26">
            <v>43</v>
          </cell>
          <cell r="M26">
            <v>5</v>
          </cell>
          <cell r="N26">
            <v>0</v>
          </cell>
          <cell r="O26">
            <v>0</v>
          </cell>
        </row>
        <row r="27">
          <cell r="A27" t="str">
            <v>University of British Columbia</v>
          </cell>
          <cell r="B27">
            <v>59.3</v>
          </cell>
          <cell r="C27">
            <v>28</v>
          </cell>
          <cell r="D27">
            <v>45.7</v>
          </cell>
          <cell r="E27">
            <v>0</v>
          </cell>
          <cell r="F27">
            <v>60</v>
          </cell>
          <cell r="G27">
            <v>0</v>
          </cell>
          <cell r="H27">
            <v>15</v>
          </cell>
          <cell r="I27">
            <v>3.3</v>
          </cell>
          <cell r="J27">
            <v>0</v>
          </cell>
          <cell r="K27">
            <v>12.7</v>
          </cell>
          <cell r="L27">
            <v>30.6</v>
          </cell>
          <cell r="M27">
            <v>25.999999999999996</v>
          </cell>
          <cell r="N27">
            <v>109</v>
          </cell>
          <cell r="O27">
            <v>0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46.370000000000005</v>
          </cell>
          <cell r="E28">
            <v>0</v>
          </cell>
          <cell r="F28">
            <v>29.66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31.7</v>
          </cell>
          <cell r="M28">
            <v>0</v>
          </cell>
          <cell r="N28">
            <v>2.63</v>
          </cell>
          <cell r="O28">
            <v>0</v>
          </cell>
        </row>
        <row r="29">
          <cell r="A29" t="str">
            <v>University of Calgary</v>
          </cell>
          <cell r="B29">
            <v>104</v>
          </cell>
          <cell r="C29">
            <v>109</v>
          </cell>
          <cell r="D29">
            <v>96</v>
          </cell>
          <cell r="E29">
            <v>0</v>
          </cell>
          <cell r="F29">
            <v>113</v>
          </cell>
          <cell r="G29">
            <v>0</v>
          </cell>
          <cell r="H29">
            <v>37</v>
          </cell>
          <cell r="I29">
            <v>0</v>
          </cell>
          <cell r="J29">
            <v>0</v>
          </cell>
          <cell r="K29">
            <v>0</v>
          </cell>
          <cell r="L29">
            <v>37</v>
          </cell>
          <cell r="M29">
            <v>0</v>
          </cell>
          <cell r="N29">
            <v>43</v>
          </cell>
          <cell r="O29">
            <v>0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94</v>
          </cell>
          <cell r="O30">
            <v>0</v>
          </cell>
        </row>
        <row r="31">
          <cell r="A31" t="str">
            <v>University of Manitoba</v>
          </cell>
          <cell r="B31">
            <v>44.5</v>
          </cell>
          <cell r="C31">
            <v>0</v>
          </cell>
          <cell r="D31">
            <v>31</v>
          </cell>
          <cell r="E31">
            <v>0</v>
          </cell>
          <cell r="F31">
            <v>47.5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18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University of New Brunswick</v>
          </cell>
          <cell r="B32">
            <v>0</v>
          </cell>
          <cell r="C32">
            <v>5.67</v>
          </cell>
          <cell r="D32">
            <v>10.31</v>
          </cell>
          <cell r="E32">
            <v>0</v>
          </cell>
          <cell r="F32">
            <v>18.32</v>
          </cell>
          <cell r="G32">
            <v>0</v>
          </cell>
          <cell r="H32">
            <v>2.67</v>
          </cell>
          <cell r="I32">
            <v>0</v>
          </cell>
          <cell r="J32">
            <v>0</v>
          </cell>
          <cell r="K32">
            <v>0</v>
          </cell>
          <cell r="L32">
            <v>9</v>
          </cell>
          <cell r="M32">
            <v>0</v>
          </cell>
          <cell r="N32">
            <v>17.32</v>
          </cell>
          <cell r="O32">
            <v>0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24</v>
          </cell>
          <cell r="O33">
            <v>0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18.670000000000002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21.66</v>
          </cell>
          <cell r="M34">
            <v>0</v>
          </cell>
          <cell r="N34">
            <v>26.68</v>
          </cell>
          <cell r="O34">
            <v>8.33</v>
          </cell>
        </row>
        <row r="35">
          <cell r="A35" t="str">
            <v>University of Ottawa</v>
          </cell>
          <cell r="B35">
            <v>35.099999999999994</v>
          </cell>
          <cell r="C35">
            <v>35.799999999999997</v>
          </cell>
          <cell r="D35">
            <v>66.2</v>
          </cell>
          <cell r="E35">
            <v>0</v>
          </cell>
          <cell r="F35">
            <v>98.5</v>
          </cell>
          <cell r="G35">
            <v>0</v>
          </cell>
          <cell r="H35">
            <v>24.2</v>
          </cell>
          <cell r="I35">
            <v>0</v>
          </cell>
          <cell r="J35">
            <v>4.9000000000000004</v>
          </cell>
          <cell r="K35">
            <v>0</v>
          </cell>
          <cell r="L35">
            <v>15.5</v>
          </cell>
          <cell r="M35">
            <v>0</v>
          </cell>
          <cell r="N35">
            <v>32.299999999999997</v>
          </cell>
          <cell r="O35">
            <v>0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4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23.99</v>
          </cell>
          <cell r="I37">
            <v>0</v>
          </cell>
          <cell r="J37">
            <v>21.68</v>
          </cell>
          <cell r="K37">
            <v>0</v>
          </cell>
          <cell r="L37">
            <v>0</v>
          </cell>
          <cell r="M37">
            <v>0</v>
          </cell>
          <cell r="N37">
            <v>13.66</v>
          </cell>
          <cell r="O37">
            <v>8.66</v>
          </cell>
        </row>
        <row r="38">
          <cell r="A38" t="str">
            <v>University of Saskatchewan</v>
          </cell>
          <cell r="B38">
            <v>8.32</v>
          </cell>
          <cell r="C38">
            <v>6.66</v>
          </cell>
          <cell r="D38">
            <v>7.67</v>
          </cell>
          <cell r="E38">
            <v>0</v>
          </cell>
          <cell r="F38">
            <v>5.67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4.33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Toronto</v>
          </cell>
          <cell r="B39">
            <v>190.4</v>
          </cell>
          <cell r="C39">
            <v>108.6</v>
          </cell>
          <cell r="D39">
            <v>109.30000000000001</v>
          </cell>
          <cell r="E39">
            <v>0</v>
          </cell>
          <cell r="F39">
            <v>166.3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28.700000000000003</v>
          </cell>
          <cell r="L39">
            <v>245</v>
          </cell>
          <cell r="M39">
            <v>0</v>
          </cell>
          <cell r="N39">
            <v>40.099999999999994</v>
          </cell>
          <cell r="O39">
            <v>0</v>
          </cell>
        </row>
        <row r="40">
          <cell r="A40" t="str">
            <v>University of Victoria</v>
          </cell>
          <cell r="B40">
            <v>7.1199999999999992</v>
          </cell>
          <cell r="C40">
            <v>0</v>
          </cell>
          <cell r="D40">
            <v>26.95</v>
          </cell>
          <cell r="E40">
            <v>30.74</v>
          </cell>
          <cell r="F40">
            <v>51.760000000000005</v>
          </cell>
          <cell r="G40">
            <v>0</v>
          </cell>
          <cell r="H40">
            <v>3.87</v>
          </cell>
          <cell r="I40">
            <v>0</v>
          </cell>
          <cell r="J40">
            <v>0</v>
          </cell>
          <cell r="K40">
            <v>0</v>
          </cell>
          <cell r="L40">
            <v>24.03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Waterloo</v>
          </cell>
          <cell r="B41">
            <v>0</v>
          </cell>
          <cell r="C41">
            <v>63</v>
          </cell>
          <cell r="D41">
            <v>62</v>
          </cell>
          <cell r="E41">
            <v>0</v>
          </cell>
          <cell r="F41">
            <v>116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62</v>
          </cell>
          <cell r="M41">
            <v>0</v>
          </cell>
          <cell r="N41">
            <v>67</v>
          </cell>
          <cell r="O41">
            <v>71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343</v>
          </cell>
          <cell r="O42">
            <v>0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71.67</v>
          </cell>
          <cell r="E43">
            <v>0</v>
          </cell>
          <cell r="F43">
            <v>195.66</v>
          </cell>
          <cell r="G43">
            <v>0</v>
          </cell>
          <cell r="H43">
            <v>21</v>
          </cell>
          <cell r="I43">
            <v>0</v>
          </cell>
          <cell r="J43">
            <v>21.33</v>
          </cell>
          <cell r="K43">
            <v>8</v>
          </cell>
          <cell r="L43">
            <v>43</v>
          </cell>
          <cell r="M43">
            <v>0</v>
          </cell>
          <cell r="O43">
            <v>0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68.400000000000006</v>
          </cell>
          <cell r="E44">
            <v>0</v>
          </cell>
          <cell r="F44">
            <v>28.7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34.299999999999997</v>
          </cell>
          <cell r="M44">
            <v>0</v>
          </cell>
          <cell r="N44">
            <v>0</v>
          </cell>
          <cell r="O44">
            <v>0</v>
          </cell>
        </row>
      </sheetData>
      <sheetData sheetId="32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1</v>
          </cell>
          <cell r="C3">
            <v>0</v>
          </cell>
          <cell r="D3">
            <v>2.33</v>
          </cell>
          <cell r="E3">
            <v>0</v>
          </cell>
          <cell r="F3">
            <v>10.33</v>
          </cell>
          <cell r="G3">
            <v>0</v>
          </cell>
          <cell r="H3">
            <v>2.3200000000000003</v>
          </cell>
          <cell r="I3">
            <v>0</v>
          </cell>
          <cell r="J3">
            <v>0</v>
          </cell>
          <cell r="K3">
            <v>1</v>
          </cell>
          <cell r="L3">
            <v>0.99</v>
          </cell>
          <cell r="M3">
            <v>0</v>
          </cell>
          <cell r="N3">
            <v>1.33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0</v>
          </cell>
          <cell r="D4">
            <v>6</v>
          </cell>
          <cell r="E4">
            <v>0</v>
          </cell>
          <cell r="F4">
            <v>1</v>
          </cell>
          <cell r="G4">
            <v>0</v>
          </cell>
          <cell r="H4">
            <v>0</v>
          </cell>
          <cell r="I4">
            <v>0</v>
          </cell>
          <cell r="J4">
            <v>2</v>
          </cell>
          <cell r="K4">
            <v>0</v>
          </cell>
          <cell r="L4">
            <v>0.7</v>
          </cell>
          <cell r="M4">
            <v>0</v>
          </cell>
          <cell r="N4">
            <v>1</v>
          </cell>
          <cell r="O4">
            <v>5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0</v>
          </cell>
          <cell r="C6">
            <v>0</v>
          </cell>
          <cell r="D6">
            <v>0</v>
          </cell>
          <cell r="E6">
            <v>0.67</v>
          </cell>
          <cell r="F6">
            <v>0</v>
          </cell>
          <cell r="G6">
            <v>0</v>
          </cell>
          <cell r="H6">
            <v>0.33</v>
          </cell>
          <cell r="I6">
            <v>0</v>
          </cell>
          <cell r="J6">
            <v>0</v>
          </cell>
          <cell r="K6">
            <v>0</v>
          </cell>
          <cell r="L6">
            <v>1</v>
          </cell>
          <cell r="M6">
            <v>0</v>
          </cell>
          <cell r="N6">
            <v>1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23</v>
          </cell>
          <cell r="E7">
            <v>0</v>
          </cell>
          <cell r="F7">
            <v>2</v>
          </cell>
          <cell r="G7">
            <v>0</v>
          </cell>
          <cell r="H7">
            <v>19</v>
          </cell>
          <cell r="I7">
            <v>0</v>
          </cell>
          <cell r="J7">
            <v>2</v>
          </cell>
          <cell r="K7">
            <v>0</v>
          </cell>
          <cell r="L7">
            <v>0</v>
          </cell>
          <cell r="M7">
            <v>0</v>
          </cell>
          <cell r="N7">
            <v>44</v>
          </cell>
          <cell r="O7">
            <v>9</v>
          </cell>
        </row>
        <row r="8">
          <cell r="A8" t="str">
            <v>École Polytechnique de Montréal</v>
          </cell>
          <cell r="B8">
            <v>4.34</v>
          </cell>
          <cell r="C8">
            <v>2.67</v>
          </cell>
          <cell r="D8">
            <v>6.34</v>
          </cell>
          <cell r="E8">
            <v>12.34</v>
          </cell>
          <cell r="F8">
            <v>1.33</v>
          </cell>
          <cell r="G8">
            <v>0</v>
          </cell>
          <cell r="H8">
            <v>4</v>
          </cell>
          <cell r="I8">
            <v>0</v>
          </cell>
          <cell r="J8">
            <v>20.67</v>
          </cell>
          <cell r="K8">
            <v>0.67</v>
          </cell>
          <cell r="L8">
            <v>4.33</v>
          </cell>
          <cell r="M8">
            <v>2.33</v>
          </cell>
          <cell r="N8">
            <v>1.33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3</v>
          </cell>
          <cell r="O10">
            <v>0</v>
          </cell>
        </row>
        <row r="11">
          <cell r="A11" t="str">
            <v>McGill University</v>
          </cell>
          <cell r="B11">
            <v>14.3</v>
          </cell>
          <cell r="C11">
            <v>0.3</v>
          </cell>
          <cell r="D11">
            <v>3.3</v>
          </cell>
          <cell r="E11">
            <v>0</v>
          </cell>
          <cell r="F11">
            <v>1.3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2</v>
          </cell>
          <cell r="M11">
            <v>0.7</v>
          </cell>
          <cell r="N11">
            <v>1.7</v>
          </cell>
          <cell r="O11">
            <v>0</v>
          </cell>
        </row>
        <row r="12">
          <cell r="A12" t="str">
            <v>McMaster University</v>
          </cell>
          <cell r="B12">
            <v>0</v>
          </cell>
          <cell r="C12">
            <v>0</v>
          </cell>
          <cell r="D12">
            <v>1.33</v>
          </cell>
          <cell r="E12">
            <v>2.67</v>
          </cell>
          <cell r="F12">
            <v>1.67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0.67</v>
          </cell>
          <cell r="L12">
            <v>3</v>
          </cell>
          <cell r="M12">
            <v>0</v>
          </cell>
          <cell r="N12">
            <v>6.33</v>
          </cell>
          <cell r="O12">
            <v>0.67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1.33</v>
          </cell>
          <cell r="E13">
            <v>0.67</v>
          </cell>
          <cell r="F13">
            <v>0.67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5</v>
          </cell>
          <cell r="O13">
            <v>0</v>
          </cell>
        </row>
        <row r="14">
          <cell r="A14" t="str">
            <v>Queen's University</v>
          </cell>
          <cell r="B14">
            <v>0</v>
          </cell>
          <cell r="C14">
            <v>0</v>
          </cell>
          <cell r="D14">
            <v>4</v>
          </cell>
          <cell r="E14">
            <v>0</v>
          </cell>
          <cell r="F14">
            <v>1</v>
          </cell>
          <cell r="G14">
            <v>1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2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5.7</v>
          </cell>
          <cell r="C18">
            <v>1.2</v>
          </cell>
          <cell r="D18">
            <v>3</v>
          </cell>
          <cell r="E18">
            <v>0</v>
          </cell>
          <cell r="F18">
            <v>11.7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2.6999999999999997</v>
          </cell>
          <cell r="M18">
            <v>0</v>
          </cell>
          <cell r="N18">
            <v>1.5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54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6.33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2</v>
          </cell>
          <cell r="K23">
            <v>3</v>
          </cell>
          <cell r="L23">
            <v>3</v>
          </cell>
          <cell r="M23">
            <v>0</v>
          </cell>
          <cell r="N23">
            <v>4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University of British Columbia</v>
          </cell>
          <cell r="B27">
            <v>6</v>
          </cell>
          <cell r="C27">
            <v>0.6</v>
          </cell>
          <cell r="D27">
            <v>4.5999999999999996</v>
          </cell>
          <cell r="E27">
            <v>0</v>
          </cell>
          <cell r="F27">
            <v>4.6999999999999993</v>
          </cell>
          <cell r="G27">
            <v>0</v>
          </cell>
          <cell r="H27">
            <v>0.6</v>
          </cell>
          <cell r="I27">
            <v>1</v>
          </cell>
          <cell r="J27">
            <v>0</v>
          </cell>
          <cell r="K27">
            <v>0.6</v>
          </cell>
          <cell r="L27">
            <v>3.1999999999999997</v>
          </cell>
          <cell r="M27">
            <v>3.3</v>
          </cell>
          <cell r="N27">
            <v>0</v>
          </cell>
          <cell r="O27">
            <v>0</v>
          </cell>
        </row>
        <row r="28">
          <cell r="A28" t="str">
            <v>University of British Columbia, Okanagan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0.33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University of Calgary</v>
          </cell>
          <cell r="B29">
            <v>1</v>
          </cell>
          <cell r="C29">
            <v>3</v>
          </cell>
          <cell r="D29">
            <v>5</v>
          </cell>
          <cell r="E29">
            <v>0</v>
          </cell>
          <cell r="F29">
            <v>6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1</v>
          </cell>
          <cell r="O29">
            <v>0</v>
          </cell>
        </row>
        <row r="30">
          <cell r="A30" t="str">
            <v>University of Guelph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University of Manitoba</v>
          </cell>
          <cell r="B31">
            <v>0</v>
          </cell>
          <cell r="C31">
            <v>0</v>
          </cell>
          <cell r="D31">
            <v>3.5</v>
          </cell>
          <cell r="E31">
            <v>0</v>
          </cell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1.5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University of New Brunswick</v>
          </cell>
          <cell r="B32">
            <v>0</v>
          </cell>
          <cell r="C32">
            <v>4</v>
          </cell>
          <cell r="D32">
            <v>1.99</v>
          </cell>
          <cell r="E32">
            <v>0</v>
          </cell>
          <cell r="F32">
            <v>2.99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0.33</v>
          </cell>
          <cell r="M32">
            <v>0</v>
          </cell>
          <cell r="N32">
            <v>4</v>
          </cell>
          <cell r="O32">
            <v>0</v>
          </cell>
        </row>
        <row r="33">
          <cell r="A33" t="str">
            <v>University of Northern British Columbia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Ontario Institute of Technology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2.66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1.33</v>
          </cell>
          <cell r="M34">
            <v>0</v>
          </cell>
          <cell r="N34">
            <v>15.68</v>
          </cell>
          <cell r="O34">
            <v>0.33</v>
          </cell>
        </row>
        <row r="35">
          <cell r="A35" t="str">
            <v>University of Ottawa</v>
          </cell>
          <cell r="B35">
            <v>1.2</v>
          </cell>
          <cell r="C35">
            <v>0.9</v>
          </cell>
          <cell r="D35">
            <v>1.5</v>
          </cell>
          <cell r="E35">
            <v>0</v>
          </cell>
          <cell r="F35">
            <v>4.5</v>
          </cell>
          <cell r="G35">
            <v>0</v>
          </cell>
          <cell r="H35">
            <v>1.2</v>
          </cell>
          <cell r="I35">
            <v>0</v>
          </cell>
          <cell r="J35">
            <v>0</v>
          </cell>
          <cell r="K35">
            <v>0</v>
          </cell>
          <cell r="L35">
            <v>0.6</v>
          </cell>
          <cell r="M35">
            <v>0</v>
          </cell>
          <cell r="N35">
            <v>54</v>
          </cell>
          <cell r="O35">
            <v>0</v>
          </cell>
        </row>
        <row r="36">
          <cell r="A36" t="str">
            <v>University of Prince Edward Island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Regina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4.34</v>
          </cell>
          <cell r="I37">
            <v>0</v>
          </cell>
          <cell r="J37">
            <v>5.32</v>
          </cell>
          <cell r="K37">
            <v>0</v>
          </cell>
          <cell r="L37">
            <v>0</v>
          </cell>
          <cell r="M37">
            <v>0</v>
          </cell>
          <cell r="N37">
            <v>2.33</v>
          </cell>
          <cell r="O37">
            <v>4.01</v>
          </cell>
        </row>
        <row r="38">
          <cell r="A38" t="str">
            <v>University of Saskatchewan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University of Toronto</v>
          </cell>
          <cell r="B39">
            <v>1.7</v>
          </cell>
          <cell r="C39">
            <v>4.7</v>
          </cell>
          <cell r="D39">
            <v>9.3000000000000007</v>
          </cell>
          <cell r="E39">
            <v>0</v>
          </cell>
          <cell r="F39">
            <v>24.4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0.7</v>
          </cell>
          <cell r="L39">
            <v>18.3</v>
          </cell>
          <cell r="M39">
            <v>0</v>
          </cell>
          <cell r="N39">
            <v>1.6</v>
          </cell>
          <cell r="O39">
            <v>0</v>
          </cell>
        </row>
        <row r="40">
          <cell r="A40" t="str">
            <v>University of Victoria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University of Waterloo</v>
          </cell>
          <cell r="B41">
            <v>0</v>
          </cell>
          <cell r="C41">
            <v>0</v>
          </cell>
          <cell r="D41">
            <v>3</v>
          </cell>
          <cell r="E41">
            <v>0</v>
          </cell>
          <cell r="F41">
            <v>8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10</v>
          </cell>
          <cell r="O41">
            <v>3</v>
          </cell>
        </row>
        <row r="42">
          <cell r="A42" t="str">
            <v>University of Western Ontario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9</v>
          </cell>
          <cell r="O42">
            <v>0</v>
          </cell>
        </row>
        <row r="43">
          <cell r="A43" t="str">
            <v>University of Windsor</v>
          </cell>
          <cell r="B43">
            <v>0</v>
          </cell>
          <cell r="C43">
            <v>0</v>
          </cell>
          <cell r="D43">
            <v>1.8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York University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</sheetData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1">
          <cell r="A1" t="str">
            <v>HEI Name</v>
          </cell>
        </row>
      </sheetData>
      <sheetData sheetId="5">
        <row r="2">
          <cell r="D2">
            <v>2693.2899000000002</v>
          </cell>
        </row>
      </sheetData>
      <sheetData sheetId="6"/>
      <sheetData sheetId="7"/>
      <sheetData sheetId="8">
        <row r="2">
          <cell r="D2">
            <v>8127.9997000000003</v>
          </cell>
        </row>
      </sheetData>
      <sheetData sheetId="9">
        <row r="2">
          <cell r="B2">
            <v>0</v>
          </cell>
        </row>
      </sheetData>
      <sheetData sheetId="10">
        <row r="2">
          <cell r="B2">
            <v>0</v>
          </cell>
        </row>
      </sheetData>
      <sheetData sheetId="11"/>
      <sheetData sheetId="12"/>
      <sheetData sheetId="13">
        <row r="48">
          <cell r="D48">
            <v>523.99149999999997</v>
          </cell>
        </row>
      </sheetData>
      <sheetData sheetId="14"/>
      <sheetData sheetId="15"/>
      <sheetData sheetId="16"/>
      <sheetData sheetId="17">
        <row r="1">
          <cell r="A1" t="str">
            <v>HEI Name</v>
          </cell>
        </row>
        <row r="2"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S3">
            <v>481.39969999999994</v>
          </cell>
          <cell r="T3">
            <v>52</v>
          </cell>
          <cell r="U3">
            <v>125.8</v>
          </cell>
          <cell r="V3">
            <v>15.899999999999999</v>
          </cell>
        </row>
        <row r="4">
          <cell r="S4">
            <v>2955.4</v>
          </cell>
          <cell r="T4">
            <v>71.099999999999994</v>
          </cell>
          <cell r="U4">
            <v>856.19999999999993</v>
          </cell>
          <cell r="V4">
            <v>10</v>
          </cell>
        </row>
        <row r="5"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S6">
            <v>576.31999999999994</v>
          </cell>
          <cell r="T6">
            <v>13.66</v>
          </cell>
          <cell r="U6">
            <v>169.67000000000002</v>
          </cell>
          <cell r="V6">
            <v>3.34</v>
          </cell>
        </row>
        <row r="7">
          <cell r="S7">
            <v>1492.9700000000003</v>
          </cell>
          <cell r="T7">
            <v>392.5800000000001</v>
          </cell>
          <cell r="U7">
            <v>380.68999999999994</v>
          </cell>
          <cell r="V7">
            <v>97.240000000000009</v>
          </cell>
        </row>
        <row r="8">
          <cell r="S8">
            <v>1580.2599</v>
          </cell>
          <cell r="T8">
            <v>120.3</v>
          </cell>
          <cell r="U8">
            <v>463.29999999999995</v>
          </cell>
          <cell r="V8">
            <v>43.32</v>
          </cell>
        </row>
        <row r="9">
          <cell r="S9">
            <v>267</v>
          </cell>
          <cell r="T9">
            <v>0</v>
          </cell>
          <cell r="U9">
            <v>48</v>
          </cell>
          <cell r="V9">
            <v>0</v>
          </cell>
        </row>
        <row r="10">
          <cell r="S10">
            <v>128</v>
          </cell>
          <cell r="T10">
            <v>0</v>
          </cell>
          <cell r="U10">
            <v>44</v>
          </cell>
          <cell r="V10">
            <v>0</v>
          </cell>
        </row>
        <row r="11">
          <cell r="S11">
            <v>1095.5999999999999</v>
          </cell>
          <cell r="T11">
            <v>48.599899999999998</v>
          </cell>
          <cell r="U11">
            <v>344.29999999999995</v>
          </cell>
          <cell r="V11">
            <v>18.5</v>
          </cell>
        </row>
        <row r="12">
          <cell r="S12">
            <v>965.33690000000001</v>
          </cell>
          <cell r="T12">
            <v>66.999000000000009</v>
          </cell>
          <cell r="U12">
            <v>271.334</v>
          </cell>
          <cell r="V12">
            <v>12.666</v>
          </cell>
        </row>
        <row r="13">
          <cell r="S13">
            <v>606.95000000000005</v>
          </cell>
          <cell r="T13">
            <v>57.32</v>
          </cell>
          <cell r="U13">
            <v>131.31</v>
          </cell>
          <cell r="V13">
            <v>6.33</v>
          </cell>
        </row>
        <row r="14">
          <cell r="S14">
            <v>563</v>
          </cell>
          <cell r="T14">
            <v>26.75</v>
          </cell>
          <cell r="U14">
            <v>150</v>
          </cell>
          <cell r="V14">
            <v>1.5</v>
          </cell>
        </row>
        <row r="15">
          <cell r="S15">
            <v>84</v>
          </cell>
          <cell r="T15">
            <v>28</v>
          </cell>
          <cell r="U15">
            <v>10</v>
          </cell>
          <cell r="V15">
            <v>4</v>
          </cell>
        </row>
        <row r="16">
          <cell r="V16">
            <v>2.7</v>
          </cell>
        </row>
        <row r="17">
          <cell r="U17">
            <v>0</v>
          </cell>
        </row>
        <row r="18">
          <cell r="S18">
            <v>251</v>
          </cell>
        </row>
        <row r="19">
          <cell r="S19">
            <v>0</v>
          </cell>
          <cell r="T19">
            <v>0</v>
          </cell>
        </row>
        <row r="20">
          <cell r="S20">
            <v>28</v>
          </cell>
          <cell r="T20">
            <v>1</v>
          </cell>
          <cell r="U20">
            <v>10</v>
          </cell>
          <cell r="V20">
            <v>1</v>
          </cell>
        </row>
        <row r="21">
          <cell r="S21">
            <v>733</v>
          </cell>
          <cell r="T21">
            <v>0</v>
          </cell>
          <cell r="U21">
            <v>134</v>
          </cell>
          <cell r="V21">
            <v>0</v>
          </cell>
        </row>
        <row r="22">
          <cell r="S22">
            <v>198.68</v>
          </cell>
          <cell r="T22">
            <v>6.67</v>
          </cell>
          <cell r="U22">
            <v>43.680000000000007</v>
          </cell>
          <cell r="V22">
            <v>0.67</v>
          </cell>
        </row>
        <row r="23">
          <cell r="S23">
            <v>67.02000000000001</v>
          </cell>
          <cell r="T23">
            <v>1.33</v>
          </cell>
          <cell r="U23">
            <v>9.01</v>
          </cell>
          <cell r="V23">
            <v>0</v>
          </cell>
        </row>
        <row r="24">
          <cell r="S24">
            <v>325</v>
          </cell>
          <cell r="T24">
            <v>47</v>
          </cell>
          <cell r="U24">
            <v>59</v>
          </cell>
          <cell r="V24">
            <v>3</v>
          </cell>
        </row>
        <row r="25">
          <cell r="S25">
            <v>60.309999999999995</v>
          </cell>
          <cell r="T25">
            <v>1</v>
          </cell>
          <cell r="U25">
            <v>16.990000000000002</v>
          </cell>
          <cell r="V25">
            <v>0</v>
          </cell>
        </row>
        <row r="26"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S27">
            <v>550</v>
          </cell>
          <cell r="T27">
            <v>35</v>
          </cell>
          <cell r="U27">
            <v>152</v>
          </cell>
          <cell r="V27">
            <v>6</v>
          </cell>
        </row>
        <row r="28">
          <cell r="S28">
            <v>1613</v>
          </cell>
          <cell r="T28">
            <v>104</v>
          </cell>
          <cell r="U28">
            <v>432</v>
          </cell>
          <cell r="V28">
            <v>30</v>
          </cell>
        </row>
        <row r="29">
          <cell r="S29">
            <v>1116.8997999999999</v>
          </cell>
          <cell r="T29">
            <v>68.199999999999989</v>
          </cell>
          <cell r="U29">
            <v>332.4</v>
          </cell>
          <cell r="V29">
            <v>22.8</v>
          </cell>
        </row>
        <row r="30">
          <cell r="S30">
            <v>285.61</v>
          </cell>
          <cell r="T30">
            <v>9.8000000000000007</v>
          </cell>
          <cell r="U30">
            <v>62.600000000000009</v>
          </cell>
          <cell r="V30">
            <v>1.6</v>
          </cell>
        </row>
        <row r="31">
          <cell r="S31">
            <v>1223.9000000000001</v>
          </cell>
          <cell r="T31">
            <v>321</v>
          </cell>
          <cell r="U31">
            <v>357.8</v>
          </cell>
          <cell r="V31">
            <v>80</v>
          </cell>
        </row>
        <row r="32">
          <cell r="S32">
            <v>386.5</v>
          </cell>
          <cell r="T32">
            <v>22.5</v>
          </cell>
          <cell r="U32">
            <v>110</v>
          </cell>
          <cell r="V32">
            <v>3</v>
          </cell>
        </row>
        <row r="33">
          <cell r="S33">
            <v>513</v>
          </cell>
          <cell r="T33">
            <v>45.5</v>
          </cell>
          <cell r="U33">
            <v>157</v>
          </cell>
          <cell r="V33">
            <v>11</v>
          </cell>
        </row>
        <row r="34">
          <cell r="S34">
            <v>351</v>
          </cell>
          <cell r="T34">
            <v>27.2149</v>
          </cell>
          <cell r="U34">
            <v>59</v>
          </cell>
          <cell r="V34">
            <v>2.31</v>
          </cell>
        </row>
        <row r="35">
          <cell r="S35">
            <v>4</v>
          </cell>
          <cell r="T35">
            <v>0</v>
          </cell>
          <cell r="U35">
            <v>1</v>
          </cell>
          <cell r="V35">
            <v>0</v>
          </cell>
        </row>
        <row r="36">
          <cell r="S36">
            <v>202.33240000000001</v>
          </cell>
          <cell r="T36">
            <v>69.666300000000007</v>
          </cell>
          <cell r="U36">
            <v>47.332699999999996</v>
          </cell>
          <cell r="V36">
            <v>13.666500000000001</v>
          </cell>
        </row>
        <row r="37">
          <cell r="S37">
            <v>886.09929999999997</v>
          </cell>
          <cell r="T37">
            <v>75.799799999999991</v>
          </cell>
          <cell r="U37">
            <v>259</v>
          </cell>
          <cell r="V37">
            <v>21.6</v>
          </cell>
        </row>
        <row r="38">
          <cell r="S38">
            <v>20</v>
          </cell>
          <cell r="T38">
            <v>0</v>
          </cell>
          <cell r="U38">
            <v>7</v>
          </cell>
          <cell r="V38">
            <v>0</v>
          </cell>
        </row>
        <row r="39">
          <cell r="S39">
            <v>205.67000000000002</v>
          </cell>
          <cell r="T39">
            <v>64.679999999999993</v>
          </cell>
          <cell r="U39">
            <v>60.65</v>
          </cell>
          <cell r="V39">
            <v>18.019999999999996</v>
          </cell>
        </row>
        <row r="40">
          <cell r="S40">
            <v>536.29999999999995</v>
          </cell>
          <cell r="T40">
            <v>0</v>
          </cell>
          <cell r="U40">
            <v>126.8</v>
          </cell>
          <cell r="V40">
            <v>0</v>
          </cell>
        </row>
        <row r="41">
          <cell r="S41">
            <v>2213.3998000000001</v>
          </cell>
          <cell r="T41">
            <v>153.1</v>
          </cell>
          <cell r="U41">
            <v>637.29999999999995</v>
          </cell>
          <cell r="V41">
            <v>27.599999999999998</v>
          </cell>
        </row>
        <row r="42">
          <cell r="S42">
            <v>560.32400000000007</v>
          </cell>
          <cell r="T42">
            <v>0</v>
          </cell>
          <cell r="U42">
            <v>142.32999999999998</v>
          </cell>
          <cell r="V42">
            <v>0</v>
          </cell>
        </row>
        <row r="43">
          <cell r="S43">
            <v>1479.2997</v>
          </cell>
          <cell r="T43">
            <v>356.4</v>
          </cell>
          <cell r="U43">
            <v>415</v>
          </cell>
          <cell r="V43">
            <v>96.600000000000009</v>
          </cell>
        </row>
        <row r="44">
          <cell r="S44">
            <v>751.33999999999992</v>
          </cell>
          <cell r="T44">
            <v>43.97</v>
          </cell>
          <cell r="U44">
            <v>206.32999999999998</v>
          </cell>
          <cell r="V44">
            <v>8.66</v>
          </cell>
        </row>
        <row r="45">
          <cell r="S45">
            <v>1761</v>
          </cell>
          <cell r="T45">
            <v>19.5</v>
          </cell>
          <cell r="U45">
            <v>272.66000000000008</v>
          </cell>
          <cell r="V45">
            <v>3.3</v>
          </cell>
        </row>
        <row r="46">
          <cell r="S46">
            <v>480</v>
          </cell>
          <cell r="T46">
            <v>58</v>
          </cell>
          <cell r="U46">
            <v>159</v>
          </cell>
          <cell r="V46">
            <v>13</v>
          </cell>
        </row>
      </sheetData>
      <sheetData sheetId="18"/>
      <sheetData sheetId="19"/>
      <sheetData sheetId="20"/>
      <sheetData sheetId="21"/>
      <sheetData sheetId="22"/>
      <sheetData sheetId="23">
        <row r="2">
          <cell r="B2">
            <v>1761.5999000000002</v>
          </cell>
        </row>
      </sheetData>
      <sheetData sheetId="24">
        <row r="2">
          <cell r="B2">
            <v>498.1</v>
          </cell>
        </row>
      </sheetData>
      <sheetData sheetId="25">
        <row r="2">
          <cell r="B2">
            <v>1150.2</v>
          </cell>
        </row>
      </sheetData>
      <sheetData sheetId="26"/>
      <sheetData sheetId="27"/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/>
      <sheetData sheetId="32"/>
      <sheetData sheetId="33"/>
      <sheetData sheetId="34">
        <row r="48">
          <cell r="E48">
            <v>41.926000000000009</v>
          </cell>
        </row>
      </sheetData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>
        <row r="1">
          <cell r="D1" t="str">
            <v xml:space="preserve">School size </v>
          </cell>
        </row>
      </sheetData>
      <sheetData sheetId="1">
        <row r="1">
          <cell r="D1" t="str">
            <v xml:space="preserve">School size </v>
          </cell>
        </row>
      </sheetData>
      <sheetData sheetId="2">
        <row r="1">
          <cell r="A1" t="str">
            <v>HEI Name</v>
          </cell>
        </row>
      </sheetData>
      <sheetData sheetId="3">
        <row r="2">
          <cell r="D2">
            <v>2969.25</v>
          </cell>
        </row>
      </sheetData>
      <sheetData sheetId="4">
        <row r="2">
          <cell r="B2">
            <v>14713.87</v>
          </cell>
        </row>
      </sheetData>
      <sheetData sheetId="5">
        <row r="2">
          <cell r="D2">
            <v>1748.6135999999997</v>
          </cell>
        </row>
      </sheetData>
      <sheetData sheetId="6">
        <row r="2">
          <cell r="D2">
            <v>8282.5</v>
          </cell>
        </row>
      </sheetData>
      <sheetData sheetId="7"/>
      <sheetData sheetId="8"/>
      <sheetData sheetId="9"/>
      <sheetData sheetId="10"/>
      <sheetData sheetId="11">
        <row r="49">
          <cell r="D49">
            <v>565.82000000000005</v>
          </cell>
        </row>
      </sheetData>
      <sheetData sheetId="12">
        <row r="2">
          <cell r="D2">
            <v>4.2300000000000004</v>
          </cell>
        </row>
      </sheetData>
      <sheetData sheetId="13">
        <row r="2">
          <cell r="D2">
            <v>133.96</v>
          </cell>
        </row>
      </sheetData>
      <sheetData sheetId="14">
        <row r="1">
          <cell r="D1" t="str">
            <v xml:space="preserve">School size </v>
          </cell>
        </row>
      </sheetData>
      <sheetData sheetId="15">
        <row r="1">
          <cell r="D1" t="str">
            <v xml:space="preserve">School size </v>
          </cell>
        </row>
      </sheetData>
      <sheetData sheetId="16">
        <row r="1">
          <cell r="D1" t="str">
            <v xml:space="preserve">School size </v>
          </cell>
        </row>
      </sheetData>
      <sheetData sheetId="17">
        <row r="1">
          <cell r="A1" t="str">
            <v>HEI Name</v>
          </cell>
        </row>
        <row r="3">
          <cell r="S3">
            <v>17</v>
          </cell>
          <cell r="T3">
            <v>4</v>
          </cell>
          <cell r="U3">
            <v>6</v>
          </cell>
          <cell r="V3">
            <v>3</v>
          </cell>
        </row>
        <row r="4">
          <cell r="S4">
            <v>726.7</v>
          </cell>
          <cell r="T4">
            <v>86</v>
          </cell>
          <cell r="U4">
            <v>215.7</v>
          </cell>
          <cell r="V4">
            <v>21.700000000000003</v>
          </cell>
        </row>
        <row r="5">
          <cell r="S5">
            <v>2819.4</v>
          </cell>
          <cell r="T5">
            <v>75.300000000000011</v>
          </cell>
          <cell r="U5">
            <v>814.30000000000007</v>
          </cell>
          <cell r="V5">
            <v>18.2</v>
          </cell>
        </row>
        <row r="6"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S7">
            <v>554.1</v>
          </cell>
          <cell r="T7">
            <v>5.8999999999999995</v>
          </cell>
          <cell r="U7">
            <v>182.9</v>
          </cell>
          <cell r="V7">
            <v>1</v>
          </cell>
        </row>
        <row r="8">
          <cell r="S8">
            <v>2404</v>
          </cell>
          <cell r="T8">
            <v>409</v>
          </cell>
          <cell r="U8">
            <v>617</v>
          </cell>
          <cell r="V8">
            <v>112</v>
          </cell>
        </row>
        <row r="9">
          <cell r="S9">
            <v>1610.2799999999997</v>
          </cell>
          <cell r="T9">
            <v>120.29999999999998</v>
          </cell>
          <cell r="U9">
            <v>473.28999999999996</v>
          </cell>
          <cell r="V9">
            <v>43.319999999999993</v>
          </cell>
        </row>
        <row r="10">
          <cell r="S10">
            <v>207</v>
          </cell>
          <cell r="T10">
            <v>0</v>
          </cell>
          <cell r="U10">
            <v>51</v>
          </cell>
          <cell r="V10">
            <v>0</v>
          </cell>
        </row>
        <row r="11">
          <cell r="S11">
            <v>65.430000000000007</v>
          </cell>
          <cell r="T11">
            <v>5.3</v>
          </cell>
          <cell r="U11">
            <v>18.100000000000001</v>
          </cell>
          <cell r="V11">
            <v>1.1000000000000001</v>
          </cell>
        </row>
        <row r="12">
          <cell r="S12">
            <v>986.30000000000007</v>
          </cell>
          <cell r="T12">
            <v>51.20000000000001</v>
          </cell>
          <cell r="U12">
            <v>322.60000000000002</v>
          </cell>
          <cell r="V12">
            <v>15.2</v>
          </cell>
        </row>
        <row r="13">
          <cell r="S13">
            <v>907.99333333333334</v>
          </cell>
          <cell r="T13">
            <v>58.000666666666667</v>
          </cell>
          <cell r="U13">
            <v>271.99766666666665</v>
          </cell>
          <cell r="V13">
            <v>11.333333333333334</v>
          </cell>
        </row>
        <row r="14">
          <cell r="S14">
            <v>616.31999999999994</v>
          </cell>
          <cell r="T14">
            <v>54.66</v>
          </cell>
          <cell r="U14">
            <v>125.99</v>
          </cell>
          <cell r="V14">
            <v>8.33</v>
          </cell>
        </row>
        <row r="15">
          <cell r="S15">
            <v>546</v>
          </cell>
          <cell r="T15">
            <v>24</v>
          </cell>
          <cell r="U15">
            <v>149</v>
          </cell>
          <cell r="V15">
            <v>3</v>
          </cell>
        </row>
        <row r="16">
          <cell r="S16">
            <v>93</v>
          </cell>
          <cell r="T16">
            <v>15</v>
          </cell>
          <cell r="U16">
            <v>11</v>
          </cell>
          <cell r="V16">
            <v>3</v>
          </cell>
        </row>
        <row r="17">
          <cell r="V17">
            <v>4.0999999999999996</v>
          </cell>
        </row>
        <row r="18">
          <cell r="S18">
            <v>0</v>
          </cell>
          <cell r="U18">
            <v>0</v>
          </cell>
        </row>
        <row r="19">
          <cell r="S19">
            <v>209.70000000000002</v>
          </cell>
        </row>
        <row r="20">
          <cell r="S20">
            <v>0</v>
          </cell>
          <cell r="T20">
            <v>0</v>
          </cell>
        </row>
        <row r="21">
          <cell r="S21">
            <v>33</v>
          </cell>
          <cell r="T21">
            <v>0</v>
          </cell>
          <cell r="U21">
            <v>15.5</v>
          </cell>
          <cell r="V21">
            <v>0</v>
          </cell>
        </row>
        <row r="22">
          <cell r="S22">
            <v>587</v>
          </cell>
          <cell r="T22">
            <v>0</v>
          </cell>
          <cell r="U22">
            <v>122</v>
          </cell>
          <cell r="V22">
            <v>0</v>
          </cell>
        </row>
        <row r="23">
          <cell r="S23">
            <v>183.34</v>
          </cell>
          <cell r="T23">
            <v>6.33</v>
          </cell>
          <cell r="U23">
            <v>45.33</v>
          </cell>
          <cell r="V23">
            <v>0.67</v>
          </cell>
        </row>
        <row r="24">
          <cell r="S24">
            <v>88.34</v>
          </cell>
          <cell r="T24">
            <v>1.6600000000000001</v>
          </cell>
          <cell r="U24">
            <v>16.670000000000002</v>
          </cell>
          <cell r="V24">
            <v>0</v>
          </cell>
        </row>
        <row r="25">
          <cell r="S25">
            <v>397</v>
          </cell>
          <cell r="T25">
            <v>45</v>
          </cell>
          <cell r="U25">
            <v>84</v>
          </cell>
          <cell r="V25">
            <v>4</v>
          </cell>
        </row>
        <row r="26">
          <cell r="S26">
            <v>50</v>
          </cell>
          <cell r="T26">
            <v>1</v>
          </cell>
          <cell r="U26">
            <v>14.33</v>
          </cell>
          <cell r="V26">
            <v>0</v>
          </cell>
        </row>
        <row r="27"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S28">
            <v>535</v>
          </cell>
          <cell r="T28">
            <v>35</v>
          </cell>
          <cell r="U28">
            <v>151</v>
          </cell>
          <cell r="V28">
            <v>11</v>
          </cell>
        </row>
        <row r="29">
          <cell r="S29">
            <v>1455.3799999999999</v>
          </cell>
          <cell r="T29">
            <v>109.67400000000001</v>
          </cell>
          <cell r="U29">
            <v>399.27</v>
          </cell>
          <cell r="V29">
            <v>25.673999999999999</v>
          </cell>
        </row>
        <row r="30">
          <cell r="S30">
            <v>1119.1999999999998</v>
          </cell>
          <cell r="T30">
            <v>124.4</v>
          </cell>
          <cell r="U30">
            <v>343.90000000000003</v>
          </cell>
          <cell r="V30">
            <v>37.900000000000006</v>
          </cell>
        </row>
        <row r="31">
          <cell r="S31">
            <v>292.20000000000005</v>
          </cell>
          <cell r="T31">
            <v>29</v>
          </cell>
          <cell r="U31">
            <v>68.600000000000009</v>
          </cell>
          <cell r="V31">
            <v>7.9</v>
          </cell>
        </row>
        <row r="32">
          <cell r="S32">
            <v>1131</v>
          </cell>
          <cell r="T32">
            <v>315</v>
          </cell>
          <cell r="U32">
            <v>333</v>
          </cell>
          <cell r="V32">
            <v>77</v>
          </cell>
        </row>
        <row r="33">
          <cell r="S33">
            <v>304</v>
          </cell>
          <cell r="T33">
            <v>24</v>
          </cell>
          <cell r="U33">
            <v>86</v>
          </cell>
          <cell r="V33">
            <v>3</v>
          </cell>
        </row>
        <row r="34">
          <cell r="S34">
            <v>521.5</v>
          </cell>
          <cell r="T34">
            <v>43.5</v>
          </cell>
          <cell r="U34">
            <v>159</v>
          </cell>
          <cell r="V34">
            <v>8</v>
          </cell>
        </row>
        <row r="35">
          <cell r="S35">
            <v>383.15000000000003</v>
          </cell>
          <cell r="T35">
            <v>12.49</v>
          </cell>
          <cell r="U35">
            <v>99.559999999999988</v>
          </cell>
          <cell r="V35">
            <v>1.76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S37">
            <v>192.31</v>
          </cell>
          <cell r="T37">
            <v>67.66</v>
          </cell>
          <cell r="U37">
            <v>41.64</v>
          </cell>
          <cell r="V37">
            <v>17</v>
          </cell>
        </row>
        <row r="38">
          <cell r="S38">
            <v>911.9</v>
          </cell>
          <cell r="T38">
            <v>58.5</v>
          </cell>
          <cell r="U38">
            <v>274.29999999999995</v>
          </cell>
          <cell r="V38">
            <v>18.899999999999999</v>
          </cell>
        </row>
        <row r="39">
          <cell r="S39">
            <v>18</v>
          </cell>
          <cell r="T39">
            <v>0</v>
          </cell>
          <cell r="U39">
            <v>6</v>
          </cell>
          <cell r="V39">
            <v>0</v>
          </cell>
        </row>
        <row r="40">
          <cell r="S40">
            <v>219.29999999999995</v>
          </cell>
          <cell r="T40">
            <v>49.66</v>
          </cell>
          <cell r="U40">
            <v>64.990000000000009</v>
          </cell>
          <cell r="V40">
            <v>13.32</v>
          </cell>
        </row>
        <row r="41">
          <cell r="S41">
            <v>518.40000000000009</v>
          </cell>
          <cell r="T41">
            <v>0</v>
          </cell>
          <cell r="U41">
            <v>127.30000000000001</v>
          </cell>
          <cell r="V41">
            <v>0</v>
          </cell>
        </row>
        <row r="42">
          <cell r="S42">
            <v>2322.3999999999996</v>
          </cell>
          <cell r="T42">
            <v>168.50000000000003</v>
          </cell>
          <cell r="U42">
            <v>708.3</v>
          </cell>
          <cell r="V42">
            <v>38.29999999999999</v>
          </cell>
        </row>
        <row r="43">
          <cell r="S43">
            <v>511</v>
          </cell>
          <cell r="T43">
            <v>0</v>
          </cell>
          <cell r="U43">
            <v>165</v>
          </cell>
          <cell r="V43">
            <v>0</v>
          </cell>
        </row>
        <row r="44">
          <cell r="S44">
            <v>1470.5700000000002</v>
          </cell>
          <cell r="T44">
            <v>367.59999999999997</v>
          </cell>
          <cell r="U44">
            <v>423.97</v>
          </cell>
          <cell r="V44">
            <v>101</v>
          </cell>
        </row>
        <row r="45">
          <cell r="S45">
            <v>838</v>
          </cell>
          <cell r="T45">
            <v>42</v>
          </cell>
          <cell r="U45">
            <v>252</v>
          </cell>
          <cell r="V45">
            <v>12</v>
          </cell>
        </row>
        <row r="46">
          <cell r="S46">
            <v>1949.9499999999998</v>
          </cell>
          <cell r="T46">
            <v>17.399999999999999</v>
          </cell>
          <cell r="U46">
            <v>284.65000000000003</v>
          </cell>
          <cell r="V46">
            <v>2.7</v>
          </cell>
        </row>
        <row r="47">
          <cell r="S47">
            <v>198.3</v>
          </cell>
          <cell r="T47">
            <v>27.989999999999995</v>
          </cell>
          <cell r="U47">
            <v>59.64</v>
          </cell>
          <cell r="V47">
            <v>7.33</v>
          </cell>
        </row>
      </sheetData>
      <sheetData sheetId="18"/>
      <sheetData sheetId="19">
        <row r="2">
          <cell r="B2">
            <v>1381.4550000000002</v>
          </cell>
        </row>
      </sheetData>
      <sheetData sheetId="20">
        <row r="2">
          <cell r="E2">
            <v>442.39</v>
          </cell>
        </row>
      </sheetData>
      <sheetData sheetId="21"/>
      <sheetData sheetId="22"/>
      <sheetData sheetId="23">
        <row r="2">
          <cell r="B2">
            <v>1563.6</v>
          </cell>
        </row>
      </sheetData>
      <sheetData sheetId="24">
        <row r="2">
          <cell r="B2">
            <v>438.12799999999999</v>
          </cell>
        </row>
      </sheetData>
      <sheetData sheetId="25">
        <row r="2">
          <cell r="B2">
            <v>939.95499999999993</v>
          </cell>
        </row>
      </sheetData>
      <sheetData sheetId="26">
        <row r="2">
          <cell r="B2">
            <v>98</v>
          </cell>
        </row>
      </sheetData>
      <sheetData sheetId="27">
        <row r="2">
          <cell r="B2">
            <v>43</v>
          </cell>
        </row>
      </sheetData>
      <sheetData sheetId="28">
        <row r="3">
          <cell r="B3">
            <v>0</v>
          </cell>
        </row>
      </sheetData>
      <sheetData sheetId="29">
        <row r="3">
          <cell r="B3">
            <v>0</v>
          </cell>
        </row>
      </sheetData>
      <sheetData sheetId="30">
        <row r="3">
          <cell r="B3">
            <v>0</v>
          </cell>
        </row>
      </sheetData>
      <sheetData sheetId="31">
        <row r="3">
          <cell r="B3">
            <v>0</v>
          </cell>
        </row>
      </sheetData>
      <sheetData sheetId="32">
        <row r="2">
          <cell r="B2">
            <v>2191.0035999999996</v>
          </cell>
        </row>
      </sheetData>
      <sheetData sheetId="33"/>
      <sheetData sheetId="34">
        <row r="49">
          <cell r="E49">
            <v>37.646999999999998</v>
          </cell>
        </row>
      </sheetData>
      <sheetData sheetId="3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Poonian/Work%20Folders/Documents/Personal/Zirc%20of%20tomorrow/Data%20from%20PBI/New%20Discipline%20List%20with%20all%20data.csv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veer Poonian" refreshedDate="45330.82495185185" createdVersion="8" refreshedVersion="8" minRefreshableVersion="3" recordCount="311" xr:uid="{498FC165-7EBC-4CAE-BF09-C006D0E44794}">
  <cacheSource type="worksheet">
    <worksheetSource ref="A1:AG1048576" sheet="New Discipline List with all da" r:id="rId2"/>
  </cacheSource>
  <cacheFields count="33">
    <cacheField name="HEI name" numFmtId="0">
      <sharedItems containsBlank="1" count="41">
        <s v="University of Alberta"/>
        <s v="University of Calgary"/>
        <s v="British Columbia Institute of Technology"/>
        <s v="Simon Fraser University"/>
        <s v="University of British Columbia"/>
        <s v="University of British Columbia, Okanagan"/>
        <s v="University of Northern British Columbia"/>
        <s v="University of Victoria"/>
        <s v="University of Manitoba"/>
        <s v="Université de Moncton"/>
        <s v="University of New Brunswick"/>
        <s v="Memorial University of Newfoundland"/>
        <s v="Dalhousie University"/>
        <s v="Carleton University"/>
        <s v="Conestoga College"/>
        <s v="Laurentian University"/>
        <s v="McMaster University"/>
        <s v="Queen's University"/>
        <s v="Royal Military College of Canada"/>
        <s v="Ryerson University"/>
        <s v="University of Ontario Institute of Technology"/>
        <s v="University of Ottawa"/>
        <s v="University of Toronto"/>
        <s v="University of Waterloo"/>
        <s v="University of Western Ontario"/>
        <s v="University of Windsor"/>
        <s v="York University"/>
        <s v="University of Prince Edward Island"/>
        <s v="Concordia University"/>
        <s v="École de technologie supérieure"/>
        <s v="École Polytechnique de Montréal"/>
        <s v="McGill University"/>
        <s v="Université de Sherbrooke"/>
        <s v="Université du Québec à Chicoutimi"/>
        <s v="Université du Québec à Trois-Rivières"/>
        <s v="Université du Québec en Abitibi-Témiscamingue"/>
        <s v="Université Laval"/>
        <s v="University of Regina"/>
        <s v="University of Saskatchewan"/>
        <m/>
        <s v="Toronto Metropolitan University" u="1"/>
      </sharedItems>
    </cacheField>
    <cacheField name="Discipline Category" numFmtId="0">
      <sharedItems containsBlank="1" count="16">
        <s v="Chemical"/>
        <s v="Civil"/>
        <s v="Computer"/>
        <s v="Electrical"/>
        <s v="Engineering Physics"/>
        <s v="Materials or Metallurgical"/>
        <s v="Mechanical"/>
        <s v="Mining or Mineral"/>
        <s v="Other"/>
        <s v="Year One/Two Common Year"/>
        <s v="Biosystems"/>
        <s v="Environmental"/>
        <s v="Geological"/>
        <s v="Software"/>
        <s v="Industrial or Manufacturing"/>
        <m/>
      </sharedItems>
    </cacheField>
    <cacheField name="Province" numFmtId="0">
      <sharedItems containsBlank="1" count="11">
        <s v="Alberta"/>
        <s v="British Columbia"/>
        <s v="Manitoba"/>
        <s v="New Brunswick"/>
        <s v="Newfoundland and Labrador"/>
        <s v="Nova Scotia"/>
        <s v="Ontario"/>
        <s v="Prince Edward Island"/>
        <s v="Quebec"/>
        <s v="Saskatchewan"/>
        <m/>
      </sharedItems>
    </cacheField>
    <cacheField name="Total Masters Enrolled EDAS G2.1" numFmtId="0">
      <sharedItems containsString="0" containsBlank="1" containsNumber="1" minValue="0.33300000000000002" maxValue="818.67"/>
    </cacheField>
    <cacheField name="Sum of TotalFTEDoctoralEnrolment2023 G2.2" numFmtId="0">
      <sharedItems containsString="0" containsBlank="1" containsNumber="1" minValue="0.3" maxValue="338"/>
    </cacheField>
    <cacheField name="Total Masters Female Student Enrol EDAS G2.3" numFmtId="0">
      <sharedItems containsString="0" containsBlank="1" containsNumber="1" minValue="0" maxValue="212.9"/>
    </cacheField>
    <cacheField name="Course Doctoral Female Amount EDAS G2.4" numFmtId="0">
      <sharedItems containsString="0" containsBlank="1" containsNumber="1" minValue="0" maxValue="105.3"/>
    </cacheField>
    <cacheField name="Total International Masters Student G2.5" numFmtId="0">
      <sharedItems containsString="0" containsBlank="1" containsNumber="1" minValue="0" maxValue="787.67"/>
    </cacheField>
    <cacheField name="Doctoral International Enrol EDAS G2.6" numFmtId="0">
      <sharedItems containsString="0" containsBlank="1" containsNumber="1" minValue="0" maxValue="221"/>
    </cacheField>
    <cacheField name="Total Undergraduate Enrollment" numFmtId="0">
      <sharedItems containsString="0" containsBlank="1" containsNumber="1" minValue="0" maxValue="1703.3"/>
    </cacheField>
    <cacheField name="Total Female Undergrad Enrol" numFmtId="0">
      <sharedItems containsString="0" containsBlank="1" containsNumber="1" minValue="0" maxValue="455.5"/>
    </cacheField>
    <cacheField name="Total International Undergrad Enrol" numFmtId="0">
      <sharedItems containsString="0" containsBlank="1" containsNumber="1" minValue="0" maxValue="327.9"/>
    </cacheField>
    <cacheField name="Total undergrad Degrees awarded coop and noncoop" numFmtId="0">
      <sharedItems containsString="0" containsBlank="1" containsNumber="1" containsInteger="1" minValue="1" maxValue="409"/>
    </cacheField>
    <cacheField name="Total Undergrad degrees Female EDAS UD3.2" numFmtId="0">
      <sharedItems containsString="0" containsBlank="1" containsNumber="1" containsInteger="1" minValue="0" maxValue="87"/>
    </cacheField>
    <cacheField name="Total Undergrad Internation Degrees Awarded EDAS UD2.3" numFmtId="0">
      <sharedItems containsString="0" containsBlank="1" containsNumber="1" containsInteger="1" minValue="0" maxValue="73"/>
    </cacheField>
    <cacheField name="Course Masters Female Amount EDAS" numFmtId="0">
      <sharedItems containsString="0" containsBlank="1" containsNumber="1" minValue="0" maxValue="184.87"/>
    </cacheField>
    <cacheField name="Total Post Grad Female Full Time" numFmtId="0">
      <sharedItems containsString="0" containsBlank="1" containsNumber="1" minValue="0" maxValue="279"/>
    </cacheField>
    <cacheField name="Total Post Grad Female Part Time" numFmtId="0">
      <sharedItems containsString="0" containsBlank="1" containsNumber="1" minValue="0" maxValue="53.3"/>
    </cacheField>
    <cacheField name="Total Post Grad Full Time" numFmtId="0">
      <sharedItems containsString="0" containsBlank="1" containsNumber="1" minValue="0" maxValue="1041"/>
    </cacheField>
    <cacheField name="Total Post Grad Part Time" numFmtId="0">
      <sharedItems containsString="0" containsBlank="1" containsNumber="1" minValue="0" maxValue="156"/>
    </cacheField>
    <cacheField name="Total Masters International Male Part Time" numFmtId="0">
      <sharedItems containsString="0" containsBlank="1" containsNumber="1" minValue="0" maxValue="35.1"/>
    </cacheField>
    <cacheField name="Total Masters International Male Full Time" numFmtId="0">
      <sharedItems containsString="0" containsBlank="1" containsNumber="1" minValue="0" maxValue="763"/>
    </cacheField>
    <cacheField name="Total Masters International Female Part Time" numFmtId="0">
      <sharedItems containsString="0" containsBlank="1" containsNumber="1" minValue="0" maxValue="17.3"/>
    </cacheField>
    <cacheField name="Total Masters International Female Full Time" numFmtId="0">
      <sharedItems containsString="0" containsBlank="1" containsNumber="1" minValue="0" maxValue="202.6"/>
    </cacheField>
    <cacheField name="Total Masters Domestic Male Part Time" numFmtId="0">
      <sharedItems containsString="0" containsBlank="1" containsNumber="1" minValue="0" maxValue="111"/>
    </cacheField>
    <cacheField name="Total Masters Domestic Male Full Time" numFmtId="0">
      <sharedItems containsString="0" containsBlank="1" containsNumber="1" minValue="0" maxValue="145"/>
    </cacheField>
    <cacheField name="Total Masters Domestic Female Part Time" numFmtId="0">
      <sharedItems containsString="0" containsBlank="1" containsNumber="1" minValue="0" maxValue="41.699999999999903"/>
    </cacheField>
    <cacheField name="Total Masters Domestic Female Full Time" numFmtId="0">
      <sharedItems containsString="0" containsBlank="1" containsNumber="1" minValue="0" maxValue="77.599999999999994"/>
    </cacheField>
    <cacheField name="Total Doctoral Domestic Male Full Time" numFmtId="0">
      <sharedItems containsString="0" containsBlank="1" containsNumber="1" minValue="0" maxValue="106.99999999999901"/>
    </cacheField>
    <cacheField name="Total Doctoral Domestic Male Part Time" numFmtId="0">
      <sharedItems containsString="0" containsBlank="1" containsNumber="1" minValue="0" maxValue="15.3"/>
    </cacheField>
    <cacheField name="Total Doctoral International Male Full Time" numFmtId="0">
      <sharedItems containsString="0" containsBlank="1" containsNumber="1" minValue="0" maxValue="155"/>
    </cacheField>
    <cacheField name="Total Doctoral International Male Part Time" numFmtId="0">
      <sharedItems containsString="0" containsBlank="1" containsNumber="1" minValue="0" maxValue="2.2999999999999998"/>
    </cacheField>
    <cacheField name="Research Masters Female Amount EDAS" numFmtId="0">
      <sharedItems containsString="0" containsBlank="1" containsNumber="1" minValue="0" maxValue="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">
  <r>
    <x v="0"/>
    <x v="0"/>
    <x v="0"/>
    <n v="99"/>
    <n v="116.5"/>
    <n v="34.5"/>
    <n v="50.5"/>
    <n v="85.5"/>
    <n v="104.5"/>
    <n v="432"/>
    <n v="133"/>
    <n v="39"/>
    <n v="106"/>
    <n v="34"/>
    <n v="28"/>
    <n v="12.5"/>
    <n v="81"/>
    <n v="10"/>
    <n v="206"/>
    <n v="21"/>
    <n v="5"/>
    <n v="55"/>
    <n v="4"/>
    <n v="26"/>
    <n v="4"/>
    <n v="5"/>
    <n v="3"/>
    <n v="5"/>
    <n v="6"/>
    <n v="2"/>
    <n v="59"/>
    <n v="0"/>
    <n v="22"/>
  </r>
  <r>
    <x v="0"/>
    <x v="1"/>
    <x v="0"/>
    <n v="191"/>
    <n v="187.5"/>
    <n v="78.5"/>
    <n v="57.5"/>
    <n v="149"/>
    <n v="159.5"/>
    <n v="69"/>
    <n v="19"/>
    <n v="16"/>
    <n v="175"/>
    <n v="59"/>
    <n v="26"/>
    <n v="18.5"/>
    <n v="129"/>
    <n v="14"/>
    <n v="355"/>
    <n v="46.5"/>
    <n v="5"/>
    <n v="88"/>
    <n v="5"/>
    <n v="56"/>
    <n v="22"/>
    <n v="11"/>
    <n v="8"/>
    <n v="16"/>
    <n v="19"/>
    <n v="4"/>
    <n v="108"/>
    <n v="1.5"/>
    <n v="60"/>
  </r>
  <r>
    <x v="0"/>
    <x v="2"/>
    <x v="0"/>
    <n v="11"/>
    <n v="10"/>
    <n v="0"/>
    <n v="2"/>
    <n v="11"/>
    <n v="8"/>
    <n v="159"/>
    <n v="42"/>
    <n v="34"/>
    <n v="74"/>
    <n v="9"/>
    <n v="16"/>
    <n v="0"/>
    <n v="2"/>
    <n v="0"/>
    <n v="21"/>
    <n v="0"/>
    <n v="0"/>
    <n v="11"/>
    <n v="0"/>
    <n v="0"/>
    <n v="0"/>
    <n v="0"/>
    <n v="0"/>
    <n v="0"/>
    <n v="2"/>
    <n v="0"/>
    <n v="6"/>
    <n v="0"/>
    <n v="0"/>
  </r>
  <r>
    <x v="0"/>
    <x v="3"/>
    <x v="0"/>
    <n v="172.5"/>
    <n v="215"/>
    <n v="34.5"/>
    <n v="37"/>
    <n v="132.5"/>
    <n v="176"/>
    <n v="372"/>
    <n v="145"/>
    <n v="93"/>
    <n v="126"/>
    <n v="28"/>
    <n v="49"/>
    <n v="10.5"/>
    <n v="70"/>
    <n v="3"/>
    <n v="381"/>
    <n v="13"/>
    <n v="5"/>
    <n v="99"/>
    <n v="2"/>
    <n v="30"/>
    <n v="5"/>
    <n v="34"/>
    <n v="1"/>
    <n v="3"/>
    <n v="34"/>
    <n v="0"/>
    <n v="144"/>
    <n v="0"/>
    <n v="24"/>
  </r>
  <r>
    <x v="0"/>
    <x v="4"/>
    <x v="0"/>
    <m/>
    <m/>
    <m/>
    <m/>
    <m/>
    <m/>
    <n v="550"/>
    <n v="104"/>
    <n v="61"/>
    <n v="17"/>
    <n v="0"/>
    <n v="3"/>
    <m/>
    <m/>
    <m/>
    <m/>
    <m/>
    <m/>
    <m/>
    <m/>
    <m/>
    <m/>
    <m/>
    <m/>
    <m/>
    <m/>
    <m/>
    <m/>
    <m/>
    <m/>
  </r>
  <r>
    <x v="0"/>
    <x v="5"/>
    <x v="0"/>
    <n v="31.5"/>
    <n v="52"/>
    <n v="10"/>
    <n v="14"/>
    <n v="21"/>
    <n v="44"/>
    <n v="797"/>
    <n v="146"/>
    <n v="154"/>
    <n v="32"/>
    <n v="13"/>
    <n v="6"/>
    <n v="0"/>
    <n v="24"/>
    <n v="0"/>
    <n v="83"/>
    <n v="1"/>
    <n v="0"/>
    <n v="15"/>
    <n v="0"/>
    <n v="6"/>
    <n v="1"/>
    <n v="6"/>
    <n v="0"/>
    <n v="4"/>
    <n v="7"/>
    <n v="0"/>
    <n v="31"/>
    <n v="0"/>
    <n v="10"/>
  </r>
  <r>
    <x v="0"/>
    <x v="6"/>
    <x v="0"/>
    <n v="254"/>
    <n v="152.5"/>
    <n v="57.5"/>
    <n v="44"/>
    <n v="193"/>
    <n v="133"/>
    <n v="293"/>
    <n v="45"/>
    <n v="37"/>
    <n v="256"/>
    <n v="30"/>
    <n v="43"/>
    <n v="9.5"/>
    <n v="96"/>
    <n v="11"/>
    <n v="383"/>
    <n v="47"/>
    <n v="17"/>
    <n v="142"/>
    <n v="3"/>
    <n v="41"/>
    <n v="14"/>
    <n v="39"/>
    <n v="6"/>
    <n v="12"/>
    <n v="13"/>
    <n v="3"/>
    <n v="93"/>
    <n v="2"/>
    <n v="48"/>
  </r>
  <r>
    <x v="0"/>
    <x v="7"/>
    <x v="0"/>
    <n v="19"/>
    <n v="22"/>
    <n v="3"/>
    <n v="6"/>
    <n v="16"/>
    <n v="21"/>
    <n v="160"/>
    <n v="20"/>
    <n v="50"/>
    <n v="26"/>
    <n v="2"/>
    <n v="3"/>
    <n v="0"/>
    <n v="9"/>
    <n v="0"/>
    <n v="41"/>
    <n v="0"/>
    <n v="0"/>
    <n v="13"/>
    <n v="0"/>
    <n v="3"/>
    <n v="0"/>
    <n v="3"/>
    <n v="0"/>
    <n v="0"/>
    <n v="0"/>
    <n v="0"/>
    <n v="16"/>
    <n v="0"/>
    <n v="3"/>
  </r>
  <r>
    <x v="0"/>
    <x v="8"/>
    <x v="0"/>
    <n v="15"/>
    <n v="50"/>
    <n v="5"/>
    <n v="8.5"/>
    <n v="12"/>
    <n v="44.5"/>
    <n v="1608"/>
    <n v="312"/>
    <n v="319"/>
    <n v="21"/>
    <n v="1"/>
    <n v="8"/>
    <n v="1"/>
    <n v="13"/>
    <n v="1"/>
    <n v="64"/>
    <n v="2"/>
    <n v="0"/>
    <n v="8"/>
    <n v="0"/>
    <n v="4"/>
    <n v="0"/>
    <n v="2"/>
    <n v="0"/>
    <n v="1"/>
    <n v="5"/>
    <n v="1"/>
    <n v="36"/>
    <n v="0"/>
    <n v="4"/>
  </r>
  <r>
    <x v="0"/>
    <x v="9"/>
    <x v="0"/>
    <m/>
    <m/>
    <m/>
    <m/>
    <m/>
    <m/>
    <n v="335"/>
    <n v="97"/>
    <n v="46"/>
    <m/>
    <m/>
    <m/>
    <m/>
    <m/>
    <m/>
    <m/>
    <m/>
    <m/>
    <m/>
    <m/>
    <m/>
    <m/>
    <m/>
    <m/>
    <m/>
    <m/>
    <m/>
    <m/>
    <m/>
    <m/>
  </r>
  <r>
    <x v="1"/>
    <x v="10"/>
    <x v="0"/>
    <n v="74.7"/>
    <n v="61.3"/>
    <n v="37.4"/>
    <n v="31.3"/>
    <n v="24.6"/>
    <n v="25"/>
    <n v="58.5"/>
    <n v="40.5"/>
    <n v="10"/>
    <m/>
    <m/>
    <m/>
    <m/>
    <n v="68.599999999999994"/>
    <n v="0.3"/>
    <n v="135.89999999999901"/>
    <n v="0.3"/>
    <n v="0"/>
    <n v="13.3"/>
    <n v="0"/>
    <n v="11.3"/>
    <n v="0"/>
    <n v="24"/>
    <n v="0.3"/>
    <n v="26"/>
    <n v="18.299999999999901"/>
    <n v="0"/>
    <n v="11.7"/>
    <n v="0"/>
    <n v="37.4"/>
  </r>
  <r>
    <x v="1"/>
    <x v="0"/>
    <x v="0"/>
    <n v="426.2"/>
    <n v="177.1"/>
    <n v="87"/>
    <n v="51.4"/>
    <n v="375.9"/>
    <n v="107.7"/>
    <n v="243.9"/>
    <n v="103.6"/>
    <n v="51.199999999999903"/>
    <n v="132"/>
    <n v="51"/>
    <n v="23"/>
    <n v="45.7"/>
    <n v="137.4"/>
    <n v="3.7"/>
    <n v="599.70000000000005"/>
    <n v="12.7"/>
    <n v="1.3"/>
    <n v="302.3"/>
    <n v="0"/>
    <n v="72.7"/>
    <n v="7.7"/>
    <n v="34.299999999999997"/>
    <n v="3.7"/>
    <n v="13.3"/>
    <n v="46.7"/>
    <n v="0"/>
    <n v="79"/>
    <n v="0"/>
    <n v="41.3"/>
  </r>
  <r>
    <x v="1"/>
    <x v="1"/>
    <x v="0"/>
    <n v="217.5"/>
    <n v="58.8"/>
    <n v="47"/>
    <n v="21.2"/>
    <n v="189.4"/>
    <n v="36.299999999999997"/>
    <n v="275.5"/>
    <n v="101.6"/>
    <n v="27.7"/>
    <n v="88"/>
    <n v="37"/>
    <n v="9"/>
    <n v="29.4"/>
    <n v="66.599999999999994"/>
    <n v="3.5999999999999899"/>
    <n v="272.89999999999998"/>
    <n v="11.6"/>
    <n v="1"/>
    <n v="151"/>
    <n v="0"/>
    <n v="38.299999999999997"/>
    <n v="6"/>
    <n v="18.3"/>
    <n v="3.3"/>
    <n v="7.3"/>
    <n v="15"/>
    <n v="1"/>
    <n v="21.999999999999901"/>
    <n v="0"/>
    <n v="17.600000000000001"/>
  </r>
  <r>
    <x v="1"/>
    <x v="3"/>
    <x v="0"/>
    <n v="269.60000000000002"/>
    <n v="79.099999999999994"/>
    <n v="66"/>
    <n v="22.8"/>
    <n v="169.7"/>
    <n v="47.3"/>
    <n v="373.8"/>
    <n v="85"/>
    <n v="86.3"/>
    <n v="132"/>
    <n v="22"/>
    <n v="15"/>
    <n v="35"/>
    <n v="88"/>
    <n v="1.3"/>
    <n v="341.4"/>
    <n v="19.3"/>
    <n v="1"/>
    <n v="121.99999999999901"/>
    <n v="0"/>
    <n v="47.7"/>
    <n v="11"/>
    <n v="78.7"/>
    <n v="0"/>
    <n v="18.3"/>
    <n v="19.7"/>
    <n v="6"/>
    <n v="33"/>
    <n v="0"/>
    <n v="31"/>
  </r>
  <r>
    <x v="1"/>
    <x v="11"/>
    <x v="0"/>
    <n v="32.700000000000003"/>
    <m/>
    <n v="13.899999999999901"/>
    <m/>
    <n v="28.599999999999898"/>
    <m/>
    <n v="84.7"/>
    <n v="10.5"/>
    <n v="2"/>
    <n v="36"/>
    <n v="6"/>
    <n v="3"/>
    <n v="13.899999999999901"/>
    <n v="13.399999999999901"/>
    <n v="1"/>
    <n v="31.4"/>
    <n v="2.5999999999999899"/>
    <n v="0.3"/>
    <n v="15.7"/>
    <n v="0"/>
    <n v="12.7"/>
    <n v="1.2999999999999901"/>
    <n v="2.2999999999999998"/>
    <n v="1"/>
    <n v="0.7"/>
    <m/>
    <m/>
    <m/>
    <m/>
    <m/>
  </r>
  <r>
    <x v="1"/>
    <x v="12"/>
    <x v="0"/>
    <n v="57.2"/>
    <n v="40.4"/>
    <n v="20.9"/>
    <n v="11.4"/>
    <n v="42.6"/>
    <n v="24.7"/>
    <n v="98.8"/>
    <n v="20.5"/>
    <n v="13"/>
    <n v="37"/>
    <n v="7"/>
    <n v="2"/>
    <n v="9.8999999999999897"/>
    <n v="32"/>
    <n v="1"/>
    <n v="95.3"/>
    <n v="5.4"/>
    <n v="0.7"/>
    <n v="26.999999999999901"/>
    <n v="0"/>
    <n v="15.3"/>
    <n v="2"/>
    <n v="8.3000000000000007"/>
    <n v="1"/>
    <n v="5.3"/>
    <n v="10"/>
    <n v="1.7"/>
    <n v="18"/>
    <n v="0"/>
    <n v="11"/>
  </r>
  <r>
    <x v="1"/>
    <x v="6"/>
    <x v="0"/>
    <n v="160.69999999999999"/>
    <n v="76.8"/>
    <n v="21.1"/>
    <n v="16.8"/>
    <n v="104.99999999999901"/>
    <n v="54.7"/>
    <n v="587"/>
    <n v="127.3"/>
    <n v="104.69999999999899"/>
    <n v="172"/>
    <n v="32"/>
    <n v="19"/>
    <n v="4.0999999999999996"/>
    <n v="37"/>
    <n v="3.4"/>
    <n v="236"/>
    <n v="7.1"/>
    <n v="0.7"/>
    <n v="93.6"/>
    <n v="0"/>
    <n v="11.3"/>
    <n v="3"/>
    <n v="45.4"/>
    <n v="2.7"/>
    <n v="9.3000000000000007"/>
    <n v="16"/>
    <n v="0"/>
    <n v="44"/>
    <n v="0"/>
    <n v="17"/>
  </r>
  <r>
    <x v="1"/>
    <x v="8"/>
    <x v="0"/>
    <m/>
    <m/>
    <m/>
    <m/>
    <m/>
    <m/>
    <n v="9.5"/>
    <n v="0"/>
    <n v="3.4"/>
    <n v="8"/>
    <n v="0"/>
    <n v="4"/>
    <m/>
    <m/>
    <m/>
    <m/>
    <m/>
    <m/>
    <m/>
    <m/>
    <m/>
    <m/>
    <m/>
    <m/>
    <m/>
    <m/>
    <m/>
    <m/>
    <m/>
    <m/>
  </r>
  <r>
    <x v="1"/>
    <x v="13"/>
    <x v="0"/>
    <m/>
    <m/>
    <m/>
    <m/>
    <m/>
    <m/>
    <n v="526.79999999999995"/>
    <n v="109"/>
    <n v="88.9"/>
    <n v="78"/>
    <n v="16"/>
    <n v="6"/>
    <m/>
    <m/>
    <m/>
    <m/>
    <m/>
    <m/>
    <m/>
    <m/>
    <m/>
    <m/>
    <m/>
    <m/>
    <m/>
    <m/>
    <m/>
    <m/>
    <m/>
    <m/>
  </r>
  <r>
    <x v="1"/>
    <x v="9"/>
    <x v="0"/>
    <m/>
    <m/>
    <m/>
    <m/>
    <m/>
    <m/>
    <n v="957"/>
    <n v="271"/>
    <n v="238.3"/>
    <m/>
    <m/>
    <m/>
    <m/>
    <m/>
    <m/>
    <m/>
    <m/>
    <m/>
    <m/>
    <m/>
    <m/>
    <m/>
    <m/>
    <m/>
    <m/>
    <m/>
    <m/>
    <m/>
    <m/>
    <m/>
  </r>
  <r>
    <x v="2"/>
    <x v="1"/>
    <x v="1"/>
    <n v="23"/>
    <m/>
    <n v="7"/>
    <m/>
    <n v="17"/>
    <m/>
    <n v="184"/>
    <n v="29"/>
    <n v="15"/>
    <n v="31"/>
    <n v="3"/>
    <n v="1"/>
    <n v="7"/>
    <n v="6"/>
    <n v="2"/>
    <n v="19"/>
    <n v="7"/>
    <n v="0"/>
    <n v="11"/>
    <n v="0"/>
    <n v="6"/>
    <n v="5"/>
    <n v="2"/>
    <n v="2"/>
    <n v="0"/>
    <m/>
    <m/>
    <m/>
    <m/>
    <n v="0"/>
  </r>
  <r>
    <x v="2"/>
    <x v="3"/>
    <x v="1"/>
    <m/>
    <m/>
    <m/>
    <m/>
    <m/>
    <m/>
    <n v="95"/>
    <n v="6"/>
    <n v="3"/>
    <n v="27"/>
    <n v="2"/>
    <n v="1"/>
    <m/>
    <m/>
    <m/>
    <m/>
    <m/>
    <m/>
    <m/>
    <m/>
    <m/>
    <m/>
    <m/>
    <m/>
    <m/>
    <m/>
    <m/>
    <m/>
    <m/>
    <m/>
  </r>
  <r>
    <x v="2"/>
    <x v="6"/>
    <x v="1"/>
    <m/>
    <m/>
    <m/>
    <m/>
    <m/>
    <m/>
    <n v="130"/>
    <n v="11"/>
    <n v="20"/>
    <n v="31"/>
    <n v="3"/>
    <n v="3"/>
    <m/>
    <m/>
    <m/>
    <m/>
    <m/>
    <m/>
    <m/>
    <m/>
    <m/>
    <m/>
    <m/>
    <m/>
    <m/>
    <m/>
    <m/>
    <m/>
    <m/>
    <m/>
  </r>
  <r>
    <x v="2"/>
    <x v="7"/>
    <x v="1"/>
    <m/>
    <m/>
    <m/>
    <m/>
    <m/>
    <m/>
    <n v="40"/>
    <n v="4"/>
    <n v="2"/>
    <n v="10"/>
    <n v="0"/>
    <n v="2"/>
    <m/>
    <m/>
    <m/>
    <m/>
    <m/>
    <m/>
    <m/>
    <m/>
    <m/>
    <m/>
    <m/>
    <m/>
    <m/>
    <m/>
    <m/>
    <m/>
    <m/>
    <m/>
  </r>
  <r>
    <x v="3"/>
    <x v="10"/>
    <x v="1"/>
    <m/>
    <m/>
    <m/>
    <m/>
    <m/>
    <m/>
    <n v="12.5"/>
    <n v="5.9799999999999898"/>
    <n v="2.33"/>
    <n v="3"/>
    <n v="1"/>
    <n v="0"/>
    <m/>
    <m/>
    <m/>
    <m/>
    <m/>
    <m/>
    <m/>
    <m/>
    <m/>
    <m/>
    <m/>
    <m/>
    <m/>
    <m/>
    <m/>
    <m/>
    <m/>
    <m/>
  </r>
  <r>
    <x v="3"/>
    <x v="2"/>
    <x v="1"/>
    <m/>
    <m/>
    <m/>
    <m/>
    <m/>
    <m/>
    <n v="214.5"/>
    <n v="36.83"/>
    <n v="46.37"/>
    <n v="67"/>
    <n v="10"/>
    <n v="20"/>
    <m/>
    <m/>
    <m/>
    <m/>
    <m/>
    <m/>
    <m/>
    <m/>
    <m/>
    <m/>
    <m/>
    <m/>
    <m/>
    <m/>
    <m/>
    <m/>
    <m/>
    <m/>
  </r>
  <r>
    <x v="3"/>
    <x v="4"/>
    <x v="1"/>
    <m/>
    <m/>
    <m/>
    <m/>
    <m/>
    <m/>
    <n v="11.2"/>
    <n v="0.5"/>
    <n v="0"/>
    <n v="1"/>
    <n v="0"/>
    <n v="0"/>
    <m/>
    <m/>
    <m/>
    <m/>
    <m/>
    <m/>
    <m/>
    <m/>
    <m/>
    <m/>
    <m/>
    <m/>
    <m/>
    <m/>
    <m/>
    <m/>
    <m/>
    <m/>
  </r>
  <r>
    <x v="3"/>
    <x v="11"/>
    <x v="1"/>
    <n v="16"/>
    <n v="16.399999999999999"/>
    <n v="9"/>
    <n v="3.4"/>
    <n v="11"/>
    <n v="12.4"/>
    <n v="160.19999999999999"/>
    <n v="64"/>
    <n v="17.3"/>
    <n v="3"/>
    <n v="1"/>
    <n v="1"/>
    <m/>
    <n v="12.399999999999901"/>
    <n v="0"/>
    <n v="32.4"/>
    <n v="0"/>
    <n v="0"/>
    <n v="4.7"/>
    <n v="0"/>
    <n v="6.3"/>
    <n v="0"/>
    <n v="2.2999999999999998"/>
    <n v="0"/>
    <n v="2.7"/>
    <n v="2.2999999999999998"/>
    <n v="0"/>
    <n v="10.7"/>
    <n v="0"/>
    <n v="9"/>
  </r>
  <r>
    <x v="3"/>
    <x v="6"/>
    <x v="1"/>
    <n v="26.1"/>
    <n v="57.7"/>
    <n v="4.7"/>
    <n v="13.7"/>
    <n v="16.7"/>
    <n v="39"/>
    <n v="441.8"/>
    <n v="42.599999999999902"/>
    <n v="96.6"/>
    <n v="67"/>
    <n v="5"/>
    <n v="17"/>
    <m/>
    <n v="18.399999999999999"/>
    <n v="0"/>
    <n v="83.8"/>
    <n v="0"/>
    <n v="0"/>
    <n v="13.7"/>
    <n v="0"/>
    <n v="3"/>
    <n v="0"/>
    <n v="7.7"/>
    <n v="0"/>
    <n v="1.7"/>
    <n v="14"/>
    <n v="0"/>
    <n v="30"/>
    <n v="0"/>
    <n v="4.7"/>
  </r>
  <r>
    <x v="3"/>
    <x v="8"/>
    <x v="1"/>
    <n v="71.099999999999994"/>
    <n v="47.3"/>
    <n v="23.299999999999901"/>
    <n v="12"/>
    <n v="46.3"/>
    <n v="24.6"/>
    <n v="456.7"/>
    <n v="94.3"/>
    <n v="71.900000000000006"/>
    <n v="57"/>
    <n v="15"/>
    <n v="8"/>
    <n v="12.6"/>
    <n v="35.099999999999902"/>
    <n v="0.6"/>
    <n v="117"/>
    <n v="4.3"/>
    <n v="0.7"/>
    <n v="31.599999999999898"/>
    <n v="0.3"/>
    <n v="14.399999999999901"/>
    <n v="3"/>
    <n v="15"/>
    <n v="0.3"/>
    <n v="8.6999999999999993"/>
    <n v="17"/>
    <n v="0"/>
    <n v="18.3"/>
    <n v="0"/>
    <n v="10.7"/>
  </r>
  <r>
    <x v="4"/>
    <x v="10"/>
    <x v="1"/>
    <n v="88.8"/>
    <n v="71.3"/>
    <n v="47.8"/>
    <n v="28.3"/>
    <n v="26.2"/>
    <n v="35.299999999999997"/>
    <n v="424"/>
    <n v="212.5"/>
    <n v="89.1"/>
    <n v="47"/>
    <n v="17"/>
    <n v="18"/>
    <n v="20.2"/>
    <n v="68.899999999999906"/>
    <n v="7"/>
    <n v="151.5"/>
    <n v="9.3000000000000007"/>
    <n v="1"/>
    <n v="11.299999999999899"/>
    <n v="1.7"/>
    <n v="12.6"/>
    <n v="1.2999999999999901"/>
    <n v="28.3"/>
    <n v="5.3"/>
    <n v="28"/>
    <n v="22"/>
    <n v="0"/>
    <n v="20.999999999999901"/>
    <n v="0"/>
    <n v="27.6"/>
  </r>
  <r>
    <x v="4"/>
    <x v="0"/>
    <x v="1"/>
    <n v="53.599999999999902"/>
    <n v="79"/>
    <n v="23.6"/>
    <n v="32"/>
    <n v="35.700000000000003"/>
    <n v="54.6"/>
    <n v="483.6"/>
    <n v="199.6"/>
    <n v="215.3"/>
    <n v="104"/>
    <n v="39"/>
    <n v="51"/>
    <n v="9.3000000000000007"/>
    <n v="54.6"/>
    <n v="2"/>
    <n v="131.29999999999899"/>
    <n v="4"/>
    <n v="1.7"/>
    <n v="18.7"/>
    <n v="2"/>
    <n v="16"/>
    <n v="0.3"/>
    <n v="11"/>
    <n v="0"/>
    <n v="6.6"/>
    <n v="17.7"/>
    <n v="0"/>
    <n v="29.3"/>
    <n v="0"/>
    <n v="14.3"/>
  </r>
  <r>
    <x v="4"/>
    <x v="1"/>
    <x v="1"/>
    <n v="146"/>
    <n v="75.7"/>
    <n v="60.099999999999902"/>
    <n v="22"/>
    <n v="86.1"/>
    <n v="55"/>
    <n v="571.79999999999995"/>
    <n v="159"/>
    <n v="82.4"/>
    <n v="128"/>
    <n v="23"/>
    <n v="19"/>
    <n v="30.4"/>
    <n v="78.7"/>
    <n v="12"/>
    <n v="211.39999999999901"/>
    <n v="20.399999999999999"/>
    <n v="5.3999999999999897"/>
    <n v="41.4"/>
    <n v="7"/>
    <n v="41"/>
    <n v="3"/>
    <n v="37.599999999999902"/>
    <n v="5"/>
    <n v="15.7"/>
    <n v="12.7"/>
    <n v="0"/>
    <n v="41"/>
    <n v="0"/>
    <n v="29.7"/>
  </r>
  <r>
    <x v="4"/>
    <x v="2"/>
    <x v="1"/>
    <m/>
    <m/>
    <m/>
    <m/>
    <m/>
    <m/>
    <n v="486.4"/>
    <n v="92.4"/>
    <n v="182.2"/>
    <n v="101"/>
    <n v="16"/>
    <n v="37"/>
    <m/>
    <m/>
    <m/>
    <m/>
    <m/>
    <m/>
    <m/>
    <m/>
    <m/>
    <m/>
    <m/>
    <m/>
    <m/>
    <m/>
    <m/>
    <m/>
    <m/>
    <m/>
  </r>
  <r>
    <x v="4"/>
    <x v="3"/>
    <x v="1"/>
    <n v="228.5"/>
    <n v="168.7"/>
    <n v="86.4"/>
    <n v="38.700000000000003"/>
    <n v="160.89999999999901"/>
    <n v="96.7"/>
    <n v="638.20000000000005"/>
    <n v="109.1"/>
    <n v="211.5"/>
    <n v="139"/>
    <n v="14"/>
    <n v="45"/>
    <n v="39.1"/>
    <n v="122.4"/>
    <n v="6"/>
    <n v="379"/>
    <n v="25.3"/>
    <n v="8.6"/>
    <n v="86.3"/>
    <n v="5"/>
    <n v="66.7"/>
    <n v="10.7"/>
    <n v="40.299999999999997"/>
    <n v="1"/>
    <n v="17"/>
    <n v="55"/>
    <n v="0"/>
    <n v="75"/>
    <n v="0"/>
    <n v="47.3"/>
  </r>
  <r>
    <x v="4"/>
    <x v="4"/>
    <x v="1"/>
    <m/>
    <m/>
    <m/>
    <m/>
    <m/>
    <m/>
    <n v="301.89999999999998"/>
    <n v="76.999999999999901"/>
    <n v="40"/>
    <n v="74"/>
    <n v="21"/>
    <n v="9"/>
    <m/>
    <m/>
    <m/>
    <m/>
    <m/>
    <m/>
    <m/>
    <m/>
    <m/>
    <m/>
    <m/>
    <m/>
    <m/>
    <m/>
    <m/>
    <m/>
    <m/>
    <m/>
  </r>
  <r>
    <x v="4"/>
    <x v="11"/>
    <x v="1"/>
    <n v="61.099999999999902"/>
    <m/>
    <n v="26.1"/>
    <m/>
    <n v="42.7"/>
    <m/>
    <n v="173.2"/>
    <n v="82.9"/>
    <n v="35.099999999999902"/>
    <n v="31"/>
    <n v="15"/>
    <n v="3"/>
    <n v="26.1"/>
    <n v="23.7"/>
    <n v="2.4"/>
    <n v="57.4"/>
    <n v="3.7"/>
    <n v="0"/>
    <n v="26.7"/>
    <n v="0"/>
    <n v="16"/>
    <n v="1.3"/>
    <n v="6.9999999999999902"/>
    <n v="2.4"/>
    <n v="7.7"/>
    <m/>
    <m/>
    <m/>
    <m/>
    <m/>
  </r>
  <r>
    <x v="4"/>
    <x v="12"/>
    <x v="1"/>
    <n v="15"/>
    <m/>
    <n v="4.3"/>
    <m/>
    <n v="8"/>
    <m/>
    <n v="115.2"/>
    <n v="35.1"/>
    <n v="18.2"/>
    <n v="24"/>
    <n v="8"/>
    <n v="4"/>
    <n v="4.3"/>
    <n v="4.3"/>
    <n v="0.3"/>
    <n v="13.3"/>
    <n v="3"/>
    <n v="0.7"/>
    <n v="4"/>
    <n v="0.3"/>
    <n v="3.3"/>
    <n v="2"/>
    <n v="5"/>
    <n v="0"/>
    <n v="1"/>
    <m/>
    <m/>
    <m/>
    <m/>
    <m/>
  </r>
  <r>
    <x v="4"/>
    <x v="14"/>
    <x v="1"/>
    <m/>
    <m/>
    <m/>
    <m/>
    <m/>
    <m/>
    <n v="138.4"/>
    <n v="25"/>
    <n v="69"/>
    <n v="4"/>
    <n v="2"/>
    <n v="3"/>
    <m/>
    <m/>
    <m/>
    <m/>
    <m/>
    <m/>
    <m/>
    <m/>
    <m/>
    <m/>
    <m/>
    <m/>
    <m/>
    <m/>
    <m/>
    <m/>
    <m/>
    <m/>
  </r>
  <r>
    <x v="4"/>
    <x v="5"/>
    <x v="1"/>
    <n v="27.3"/>
    <n v="56"/>
    <n v="6.8999999999999897"/>
    <n v="18.3"/>
    <n v="15.3"/>
    <n v="42"/>
    <n v="169.7"/>
    <n v="42.7"/>
    <n v="64.3"/>
    <n v="8"/>
    <n v="4"/>
    <n v="0"/>
    <n v="0"/>
    <n v="24.9"/>
    <n v="0.3"/>
    <n v="82.7"/>
    <n v="0.6"/>
    <n v="0"/>
    <n v="11.4"/>
    <n v="0.3"/>
    <n v="3.5999999999999899"/>
    <n v="0.3"/>
    <n v="8.6999999999999993"/>
    <n v="0"/>
    <n v="3"/>
    <n v="8.6999999999999993"/>
    <n v="0"/>
    <n v="29"/>
    <n v="0"/>
    <n v="6.8999999999999897"/>
  </r>
  <r>
    <x v="4"/>
    <x v="6"/>
    <x v="1"/>
    <n v="99.6"/>
    <n v="88.7"/>
    <n v="18.7"/>
    <n v="16.3"/>
    <n v="71"/>
    <n v="60"/>
    <n v="519.20000000000005"/>
    <n v="74.3"/>
    <n v="119.2"/>
    <n v="126"/>
    <n v="24"/>
    <n v="40"/>
    <n v="6.3"/>
    <n v="33.700000000000003"/>
    <n v="1.6"/>
    <n v="179.7"/>
    <n v="9.6"/>
    <n v="5.6999999999999904"/>
    <n v="56"/>
    <n v="1.6"/>
    <n v="8.6999999999999993"/>
    <n v="2.2999999999999998"/>
    <n v="17.600000000000001"/>
    <n v="0"/>
    <n v="8.6999999999999993"/>
    <n v="20.7"/>
    <n v="0"/>
    <n v="51.7"/>
    <n v="0"/>
    <n v="12.4"/>
  </r>
  <r>
    <x v="4"/>
    <x v="7"/>
    <x v="1"/>
    <n v="89.7"/>
    <n v="39"/>
    <n v="29.1"/>
    <n v="10"/>
    <n v="58.7"/>
    <n v="23.3"/>
    <n v="88.4"/>
    <n v="12"/>
    <n v="29.099999999999898"/>
    <n v="25"/>
    <n v="3"/>
    <n v="15"/>
    <n v="10.4"/>
    <n v="38.099999999999902"/>
    <n v="1.6"/>
    <n v="124.1"/>
    <n v="7.8999999999999897"/>
    <n v="5.3"/>
    <n v="41.599999999999902"/>
    <n v="1.3"/>
    <n v="13.4"/>
    <n v="1"/>
    <n v="15.4"/>
    <n v="0.3"/>
    <n v="14.7"/>
    <n v="10.7"/>
    <n v="0"/>
    <n v="18.3"/>
    <n v="0"/>
    <n v="18.7"/>
  </r>
  <r>
    <x v="4"/>
    <x v="8"/>
    <x v="1"/>
    <n v="25.1"/>
    <m/>
    <n v="3.7"/>
    <m/>
    <n v="17.399999999999999"/>
    <m/>
    <n v="226.7"/>
    <n v="66.399999999999906"/>
    <n v="50.5"/>
    <n v="47"/>
    <n v="15"/>
    <n v="13"/>
    <n v="3.7"/>
    <n v="3.7"/>
    <n v="0"/>
    <n v="25.099999999999898"/>
    <n v="0.3"/>
    <n v="0.3"/>
    <n v="14.7"/>
    <n v="0"/>
    <n v="2.7"/>
    <n v="0"/>
    <n v="6.7"/>
    <n v="0"/>
    <n v="1"/>
    <m/>
    <m/>
    <m/>
    <m/>
    <m/>
  </r>
  <r>
    <x v="4"/>
    <x v="13"/>
    <x v="1"/>
    <n v="8"/>
    <m/>
    <n v="1"/>
    <m/>
    <n v="8"/>
    <m/>
    <m/>
    <m/>
    <m/>
    <m/>
    <m/>
    <m/>
    <n v="1"/>
    <n v="1"/>
    <n v="0"/>
    <n v="8"/>
    <n v="0"/>
    <n v="0"/>
    <n v="7"/>
    <n v="0"/>
    <n v="1"/>
    <n v="0"/>
    <n v="0"/>
    <n v="0"/>
    <n v="0"/>
    <m/>
    <m/>
    <m/>
    <m/>
    <m/>
  </r>
  <r>
    <x v="4"/>
    <x v="9"/>
    <x v="1"/>
    <m/>
    <m/>
    <m/>
    <m/>
    <m/>
    <m/>
    <n v="1020.8"/>
    <n v="322.39999999999998"/>
    <n v="311.89999999999998"/>
    <m/>
    <m/>
    <m/>
    <m/>
    <m/>
    <m/>
    <m/>
    <m/>
    <m/>
    <m/>
    <m/>
    <m/>
    <m/>
    <m/>
    <m/>
    <m/>
    <m/>
    <m/>
    <m/>
    <m/>
    <m/>
  </r>
  <r>
    <x v="5"/>
    <x v="1"/>
    <x v="1"/>
    <n v="63.93"/>
    <n v="72.599999999999994"/>
    <n v="24.63"/>
    <n v="23.6"/>
    <n v="50.3"/>
    <n v="42"/>
    <n v="442"/>
    <n v="89"/>
    <n v="58.8"/>
    <n v="108"/>
    <n v="21"/>
    <n v="13"/>
    <n v="9.33"/>
    <n v="48.23"/>
    <n v="0"/>
    <n v="136.19999999999999"/>
    <n v="1.63"/>
    <n v="0.63"/>
    <n v="30.97"/>
    <n v="0"/>
    <n v="19"/>
    <n v="1"/>
    <n v="8"/>
    <n v="0"/>
    <n v="5.63"/>
    <n v="21.3"/>
    <n v="0"/>
    <n v="27.7"/>
    <n v="0"/>
    <n v="15.3"/>
  </r>
  <r>
    <x v="5"/>
    <x v="3"/>
    <x v="1"/>
    <n v="72.38"/>
    <n v="52.7"/>
    <n v="19.36"/>
    <n v="15.7"/>
    <n v="56.32"/>
    <n v="34"/>
    <n v="319.8"/>
    <n v="40.799999999999997"/>
    <n v="82.6"/>
    <n v="81"/>
    <n v="9"/>
    <n v="14"/>
    <n v="8.33"/>
    <n v="34.4"/>
    <n v="0.63"/>
    <n v="123.1"/>
    <n v="0.96"/>
    <n v="0"/>
    <n v="36.67"/>
    <n v="0.63"/>
    <n v="18"/>
    <n v="0.33"/>
    <n v="15.03"/>
    <n v="0"/>
    <n v="0.7"/>
    <n v="16"/>
    <n v="0"/>
    <n v="21"/>
    <n v="0"/>
    <n v="11.03"/>
  </r>
  <r>
    <x v="5"/>
    <x v="14"/>
    <x v="1"/>
    <m/>
    <m/>
    <m/>
    <m/>
    <m/>
    <m/>
    <n v="38.700000000000003"/>
    <n v="3.0999999999999899"/>
    <n v="9.6999999999999993"/>
    <n v="7"/>
    <n v="1"/>
    <n v="3"/>
    <m/>
    <m/>
    <m/>
    <m/>
    <m/>
    <m/>
    <m/>
    <m/>
    <m/>
    <m/>
    <m/>
    <m/>
    <m/>
    <m/>
    <m/>
    <m/>
    <m/>
    <m/>
  </r>
  <r>
    <x v="5"/>
    <x v="6"/>
    <x v="1"/>
    <n v="82.949999999999903"/>
    <n v="62"/>
    <n v="11.3"/>
    <n v="16"/>
    <n v="68.7"/>
    <n v="48"/>
    <n v="539.79999999999995"/>
    <n v="76.7"/>
    <n v="103.5"/>
    <n v="132"/>
    <n v="17"/>
    <n v="23"/>
    <n v="1"/>
    <n v="27.3"/>
    <n v="0"/>
    <n v="143.30000000000001"/>
    <n v="2.67"/>
    <n v="0.3"/>
    <n v="60.37"/>
    <n v="0"/>
    <n v="8"/>
    <n v="2.37"/>
    <n v="9.6299999999999901"/>
    <n v="0"/>
    <n v="3.3"/>
    <n v="11"/>
    <n v="0"/>
    <n v="35"/>
    <n v="0"/>
    <n v="10.3"/>
  </r>
  <r>
    <x v="5"/>
    <x v="8"/>
    <x v="1"/>
    <m/>
    <n v="2"/>
    <m/>
    <n v="2"/>
    <m/>
    <n v="2"/>
    <m/>
    <m/>
    <m/>
    <m/>
    <m/>
    <m/>
    <m/>
    <n v="2"/>
    <n v="0"/>
    <n v="2"/>
    <n v="0"/>
    <m/>
    <m/>
    <m/>
    <m/>
    <m/>
    <m/>
    <m/>
    <m/>
    <n v="0"/>
    <n v="0"/>
    <n v="0"/>
    <n v="0"/>
    <m/>
  </r>
  <r>
    <x v="5"/>
    <x v="9"/>
    <x v="1"/>
    <m/>
    <m/>
    <m/>
    <m/>
    <m/>
    <m/>
    <n v="404"/>
    <n v="71.7"/>
    <n v="89.2"/>
    <m/>
    <m/>
    <m/>
    <m/>
    <m/>
    <m/>
    <m/>
    <m/>
    <m/>
    <m/>
    <m/>
    <m/>
    <m/>
    <m/>
    <m/>
    <m/>
    <m/>
    <m/>
    <m/>
    <m/>
    <m/>
  </r>
  <r>
    <x v="6"/>
    <x v="11"/>
    <x v="1"/>
    <m/>
    <m/>
    <m/>
    <m/>
    <m/>
    <m/>
    <m/>
    <m/>
    <m/>
    <n v="31"/>
    <n v="15"/>
    <n v="3"/>
    <m/>
    <m/>
    <m/>
    <m/>
    <m/>
    <m/>
    <m/>
    <m/>
    <m/>
    <m/>
    <m/>
    <m/>
    <m/>
    <m/>
    <m/>
    <m/>
    <m/>
    <m/>
  </r>
  <r>
    <x v="7"/>
    <x v="10"/>
    <x v="1"/>
    <n v="2.0099999999999998"/>
    <m/>
    <n v="1.34"/>
    <m/>
    <n v="1.34"/>
    <m/>
    <n v="126.7"/>
    <n v="81.33"/>
    <n v="19.670000000000002"/>
    <n v="28"/>
    <n v="17"/>
    <n v="4"/>
    <n v="1.34"/>
    <n v="1.34"/>
    <n v="0"/>
    <n v="2.0099999999999998"/>
    <n v="0"/>
    <n v="0"/>
    <n v="0.67"/>
    <n v="0"/>
    <n v="0.67"/>
    <n v="0"/>
    <n v="0"/>
    <n v="0"/>
    <n v="0.67"/>
    <m/>
    <m/>
    <m/>
    <m/>
    <m/>
  </r>
  <r>
    <x v="7"/>
    <x v="1"/>
    <x v="1"/>
    <n v="22.34"/>
    <n v="43.34"/>
    <n v="8.67"/>
    <n v="16"/>
    <n v="11.34"/>
    <n v="26"/>
    <n v="273.7"/>
    <n v="81.33"/>
    <n v="28.33"/>
    <n v="70"/>
    <n v="14"/>
    <n v="10"/>
    <m/>
    <n v="24.67"/>
    <n v="0"/>
    <n v="65.680000000000007"/>
    <n v="0"/>
    <n v="0"/>
    <n v="6.67"/>
    <n v="0"/>
    <n v="4.67"/>
    <n v="0"/>
    <n v="7"/>
    <n v="0"/>
    <n v="4"/>
    <n v="10.67"/>
    <n v="0"/>
    <n v="16.670000000000002"/>
    <n v="0"/>
    <n v="8.67"/>
  </r>
  <r>
    <x v="7"/>
    <x v="2"/>
    <x v="1"/>
    <n v="59.33"/>
    <m/>
    <n v="20.34"/>
    <m/>
    <n v="54"/>
    <m/>
    <n v="84.7"/>
    <n v="8"/>
    <n v="11"/>
    <n v="15"/>
    <n v="1"/>
    <n v="1"/>
    <n v="20.010000000000002"/>
    <n v="20.34"/>
    <n v="0"/>
    <n v="59.33"/>
    <n v="0"/>
    <n v="0"/>
    <n v="35.33"/>
    <n v="0"/>
    <n v="18.670000000000002"/>
    <n v="0"/>
    <n v="3.66"/>
    <n v="0"/>
    <n v="1.67"/>
    <m/>
    <m/>
    <m/>
    <m/>
    <n v="0.33"/>
  </r>
  <r>
    <x v="7"/>
    <x v="3"/>
    <x v="1"/>
    <n v="96"/>
    <n v="75"/>
    <n v="30.3399999999999"/>
    <n v="24.33"/>
    <n v="81"/>
    <n v="58"/>
    <n v="233"/>
    <n v="32.67"/>
    <n v="33.340000000000003"/>
    <n v="75"/>
    <n v="8"/>
    <n v="7"/>
    <m/>
    <n v="54.669999999999902"/>
    <n v="0"/>
    <n v="171"/>
    <n v="0"/>
    <n v="0"/>
    <n v="55.33"/>
    <n v="0"/>
    <n v="25.669999999999899"/>
    <n v="0"/>
    <n v="10.33"/>
    <n v="0"/>
    <n v="4.67"/>
    <n v="12"/>
    <n v="0"/>
    <n v="38.67"/>
    <n v="0"/>
    <n v="30.3399999999999"/>
  </r>
  <r>
    <x v="7"/>
    <x v="14"/>
    <x v="1"/>
    <n v="7"/>
    <m/>
    <n v="2"/>
    <m/>
    <n v="2.67"/>
    <m/>
    <m/>
    <m/>
    <m/>
    <m/>
    <m/>
    <m/>
    <n v="2"/>
    <n v="2"/>
    <n v="0"/>
    <n v="7"/>
    <n v="0"/>
    <n v="0"/>
    <n v="2"/>
    <n v="0"/>
    <n v="0.67"/>
    <n v="0"/>
    <n v="3"/>
    <n v="0"/>
    <n v="1.33"/>
    <m/>
    <m/>
    <m/>
    <m/>
    <m/>
  </r>
  <r>
    <x v="7"/>
    <x v="6"/>
    <x v="1"/>
    <n v="70.34"/>
    <n v="15.67"/>
    <n v="14"/>
    <n v="4"/>
    <n v="44.01"/>
    <n v="0"/>
    <n v="476.7"/>
    <n v="65.33"/>
    <n v="51"/>
    <n v="116"/>
    <n v="12"/>
    <n v="14"/>
    <n v="1.67"/>
    <n v="18"/>
    <n v="0"/>
    <n v="86.01"/>
    <n v="0"/>
    <n v="0"/>
    <n v="38.340000000000003"/>
    <n v="0"/>
    <n v="5.67"/>
    <n v="0"/>
    <n v="18"/>
    <n v="0"/>
    <n v="8.33"/>
    <n v="11.67"/>
    <n v="0"/>
    <n v="0"/>
    <n v="0"/>
    <n v="12.33"/>
  </r>
  <r>
    <x v="7"/>
    <x v="13"/>
    <x v="1"/>
    <m/>
    <m/>
    <m/>
    <m/>
    <m/>
    <m/>
    <n v="308.3"/>
    <n v="52.33"/>
    <n v="42"/>
    <n v="71"/>
    <n v="13"/>
    <n v="9"/>
    <m/>
    <m/>
    <m/>
    <m/>
    <m/>
    <m/>
    <m/>
    <m/>
    <m/>
    <m/>
    <m/>
    <m/>
    <m/>
    <m/>
    <m/>
    <m/>
    <m/>
    <m/>
  </r>
  <r>
    <x v="7"/>
    <x v="9"/>
    <x v="1"/>
    <m/>
    <m/>
    <m/>
    <m/>
    <m/>
    <m/>
    <n v="396.3"/>
    <n v="86"/>
    <n v="37.67"/>
    <m/>
    <m/>
    <m/>
    <m/>
    <m/>
    <m/>
    <m/>
    <m/>
    <m/>
    <m/>
    <m/>
    <m/>
    <m/>
    <m/>
    <m/>
    <m/>
    <m/>
    <m/>
    <m/>
    <m/>
    <m/>
  </r>
  <r>
    <x v="8"/>
    <x v="10"/>
    <x v="2"/>
    <n v="67.58"/>
    <n v="52.43"/>
    <n v="25.79"/>
    <n v="22.5"/>
    <n v="47"/>
    <n v="30"/>
    <n v="131.9"/>
    <n v="64.86"/>
    <n v="38"/>
    <n v="27"/>
    <n v="7"/>
    <n v="6"/>
    <n v="7.79"/>
    <n v="48"/>
    <n v="1"/>
    <n v="119"/>
    <n v="3.5"/>
    <n v="0"/>
    <n v="27.5"/>
    <n v="0"/>
    <n v="19.5"/>
    <n v="1"/>
    <n v="14"/>
    <n v="1"/>
    <n v="6"/>
    <n v="13"/>
    <n v="1.5"/>
    <n v="16.5"/>
    <n v="0"/>
    <n v="18"/>
  </r>
  <r>
    <x v="8"/>
    <x v="1"/>
    <x v="2"/>
    <n v="69.289999999999907"/>
    <n v="45.37"/>
    <n v="21.21"/>
    <n v="15.08"/>
    <n v="42"/>
    <n v="33.79"/>
    <n v="259.8"/>
    <n v="78.5"/>
    <n v="46.86"/>
    <n v="69"/>
    <n v="19"/>
    <n v="6"/>
    <n v="6.64"/>
    <n v="35"/>
    <n v="4.5"/>
    <n v="110.5"/>
    <n v="14.5"/>
    <n v="0"/>
    <n v="30.5"/>
    <n v="0"/>
    <n v="11.5"/>
    <n v="9"/>
    <n v="15"/>
    <n v="2.5"/>
    <n v="9"/>
    <n v="7"/>
    <n v="1"/>
    <n v="23"/>
    <n v="0"/>
    <n v="14.57"/>
  </r>
  <r>
    <x v="8"/>
    <x v="2"/>
    <x v="2"/>
    <m/>
    <m/>
    <m/>
    <m/>
    <m/>
    <m/>
    <n v="184.4"/>
    <n v="31"/>
    <n v="41.85"/>
    <n v="29"/>
    <n v="6"/>
    <n v="5"/>
    <m/>
    <m/>
    <m/>
    <m/>
    <m/>
    <m/>
    <m/>
    <m/>
    <m/>
    <m/>
    <m/>
    <m/>
    <m/>
    <m/>
    <m/>
    <m/>
    <m/>
    <m/>
  </r>
  <r>
    <x v="8"/>
    <x v="3"/>
    <x v="2"/>
    <n v="88.14"/>
    <n v="73"/>
    <n v="29"/>
    <n v="23.5"/>
    <n v="51"/>
    <n v="40"/>
    <n v="214.8"/>
    <n v="37"/>
    <n v="47.42"/>
    <n v="65"/>
    <n v="14"/>
    <n v="12"/>
    <n v="1.5"/>
    <n v="52.5"/>
    <n v="0"/>
    <n v="157"/>
    <n v="14.5"/>
    <n v="0"/>
    <n v="32.5"/>
    <n v="0"/>
    <n v="18.5"/>
    <n v="11"/>
    <n v="23.5"/>
    <n v="0"/>
    <n v="10.5"/>
    <n v="22.5"/>
    <n v="3.5"/>
    <n v="26"/>
    <n v="0"/>
    <n v="27.5"/>
  </r>
  <r>
    <x v="8"/>
    <x v="6"/>
    <x v="2"/>
    <n v="68.58"/>
    <n v="43.57"/>
    <n v="13.5"/>
    <n v="9.14"/>
    <n v="51.5"/>
    <n v="30.5"/>
    <n v="441.9"/>
    <n v="66.349999999999994"/>
    <n v="96.42"/>
    <n v="86"/>
    <n v="14"/>
    <n v="19"/>
    <n v="0"/>
    <n v="22.5"/>
    <n v="0.5"/>
    <n v="111"/>
    <n v="4"/>
    <n v="0"/>
    <n v="42"/>
    <n v="0"/>
    <n v="9.5"/>
    <n v="2"/>
    <n v="12.5"/>
    <n v="0"/>
    <n v="4"/>
    <n v="11"/>
    <n v="1.5"/>
    <n v="23"/>
    <n v="0"/>
    <n v="13.5"/>
  </r>
  <r>
    <x v="8"/>
    <x v="9"/>
    <x v="2"/>
    <m/>
    <m/>
    <m/>
    <m/>
    <m/>
    <m/>
    <n v="382.3"/>
    <n v="86.07"/>
    <n v="26.14"/>
    <m/>
    <m/>
    <m/>
    <m/>
    <m/>
    <m/>
    <m/>
    <m/>
    <m/>
    <m/>
    <m/>
    <m/>
    <m/>
    <m/>
    <m/>
    <m/>
    <m/>
    <m/>
    <m/>
    <m/>
    <m/>
  </r>
  <r>
    <x v="9"/>
    <x v="1"/>
    <x v="3"/>
    <m/>
    <m/>
    <m/>
    <m/>
    <m/>
    <m/>
    <n v="136.30000000000001"/>
    <n v="30.99"/>
    <n v="64.83"/>
    <n v="21"/>
    <n v="3"/>
    <n v="7"/>
    <m/>
    <m/>
    <m/>
    <m/>
    <m/>
    <m/>
    <m/>
    <m/>
    <m/>
    <m/>
    <m/>
    <m/>
    <m/>
    <m/>
    <m/>
    <m/>
    <m/>
    <m/>
  </r>
  <r>
    <x v="9"/>
    <x v="3"/>
    <x v="3"/>
    <m/>
    <m/>
    <m/>
    <m/>
    <m/>
    <m/>
    <n v="69"/>
    <n v="23.66"/>
    <n v="22.83"/>
    <n v="6"/>
    <n v="1"/>
    <n v="2"/>
    <m/>
    <m/>
    <m/>
    <m/>
    <m/>
    <m/>
    <m/>
    <m/>
    <m/>
    <m/>
    <m/>
    <m/>
    <m/>
    <m/>
    <m/>
    <m/>
    <m/>
    <m/>
  </r>
  <r>
    <x v="9"/>
    <x v="6"/>
    <x v="3"/>
    <m/>
    <m/>
    <m/>
    <m/>
    <m/>
    <m/>
    <n v="108.3"/>
    <n v="20.16"/>
    <n v="33.82"/>
    <n v="20"/>
    <n v="2"/>
    <n v="2"/>
    <m/>
    <m/>
    <m/>
    <m/>
    <m/>
    <m/>
    <m/>
    <m/>
    <m/>
    <m/>
    <m/>
    <m/>
    <m/>
    <m/>
    <m/>
    <m/>
    <m/>
    <m/>
  </r>
  <r>
    <x v="9"/>
    <x v="8"/>
    <x v="3"/>
    <n v="14.32"/>
    <n v="9.65"/>
    <n v="5.99"/>
    <n v="3.66"/>
    <n v="6.33"/>
    <n v="3.33"/>
    <m/>
    <m/>
    <m/>
    <m/>
    <m/>
    <m/>
    <m/>
    <n v="9.65"/>
    <n v="0"/>
    <n v="23.97"/>
    <n v="0"/>
    <n v="0"/>
    <n v="3"/>
    <n v="0"/>
    <n v="3.33"/>
    <n v="0"/>
    <n v="5.33"/>
    <n v="0"/>
    <n v="2.66"/>
    <n v="4.66"/>
    <n v="0"/>
    <n v="1.33"/>
    <n v="0"/>
    <n v="5.99"/>
  </r>
  <r>
    <x v="10"/>
    <x v="0"/>
    <x v="3"/>
    <n v="30.5"/>
    <n v="13.65"/>
    <n v="9.44"/>
    <n v="2.66"/>
    <n v="16.100000000000001"/>
    <n v="7.33"/>
    <n v="186.2"/>
    <n v="76.5"/>
    <n v="24.1"/>
    <n v="50"/>
    <n v="26"/>
    <n v="4"/>
    <n v="6.77"/>
    <n v="11.66"/>
    <n v="1.33"/>
    <n v="42"/>
    <n v="4.01"/>
    <n v="0"/>
    <n v="11"/>
    <n v="0.33"/>
    <n v="5"/>
    <n v="1.3399999999999901"/>
    <n v="9.67"/>
    <n v="1"/>
    <n v="4"/>
    <n v="3.67"/>
    <n v="1.34"/>
    <n v="6"/>
    <n v="0"/>
    <n v="2.67"/>
  </r>
  <r>
    <x v="10"/>
    <x v="1"/>
    <x v="3"/>
    <n v="36.6"/>
    <n v="13.01"/>
    <n v="11.33"/>
    <n v="2"/>
    <n v="9.33"/>
    <n v="4.67"/>
    <n v="181.1"/>
    <n v="63.099999999999902"/>
    <n v="22.57"/>
    <n v="35"/>
    <n v="16"/>
    <n v="2"/>
    <n v="0.33"/>
    <n v="13.33"/>
    <n v="0"/>
    <n v="47.33"/>
    <n v="5.67"/>
    <n v="0"/>
    <n v="4"/>
    <n v="0"/>
    <n v="5.33"/>
    <n v="5"/>
    <n v="19.66"/>
    <n v="0"/>
    <n v="6"/>
    <n v="6.67"/>
    <n v="0.67"/>
    <n v="3.67"/>
    <n v="0"/>
    <n v="11"/>
  </r>
  <r>
    <x v="10"/>
    <x v="3"/>
    <x v="3"/>
    <n v="59.5"/>
    <n v="24"/>
    <n v="17.440000000000001"/>
    <n v="6.67"/>
    <n v="41.7"/>
    <n v="16.670000000000002"/>
    <n v="200.1"/>
    <n v="46.099999999999902"/>
    <n v="35.76"/>
    <n v="30"/>
    <n v="2"/>
    <n v="1"/>
    <n v="6"/>
    <n v="23.67"/>
    <n v="1.33"/>
    <n v="81.67"/>
    <n v="5.33"/>
    <n v="2.33"/>
    <n v="30"/>
    <n v="0"/>
    <n v="11"/>
    <n v="1.67"/>
    <n v="10.67"/>
    <n v="1.33"/>
    <n v="6"/>
    <n v="5.33"/>
    <n v="0"/>
    <n v="12"/>
    <n v="0"/>
    <n v="11.44"/>
  </r>
  <r>
    <x v="10"/>
    <x v="11"/>
    <x v="3"/>
    <n v="11.5"/>
    <m/>
    <n v="5.77"/>
    <m/>
    <n v="11.42"/>
    <m/>
    <m/>
    <m/>
    <m/>
    <m/>
    <m/>
    <m/>
    <n v="4.4400000000000004"/>
    <n v="5.66"/>
    <n v="0.33"/>
    <n v="11.32"/>
    <n v="0.33"/>
    <n v="0"/>
    <n v="5.66"/>
    <n v="0.33"/>
    <n v="5.66"/>
    <n v="0"/>
    <n v="0"/>
    <n v="0"/>
    <n v="0"/>
    <m/>
    <m/>
    <m/>
    <m/>
    <n v="1.33"/>
  </r>
  <r>
    <x v="10"/>
    <x v="12"/>
    <x v="3"/>
    <n v="32.5"/>
    <n v="11.66"/>
    <n v="13"/>
    <n v="6.66"/>
    <n v="22.729999999999901"/>
    <n v="6.66"/>
    <n v="99.6"/>
    <n v="30"/>
    <n v="6"/>
    <n v="30"/>
    <n v="6"/>
    <n v="2"/>
    <n v="8"/>
    <n v="18"/>
    <n v="3"/>
    <n v="41.33"/>
    <n v="8.33"/>
    <n v="0.33"/>
    <n v="12.659999999999901"/>
    <n v="1"/>
    <n v="9.67"/>
    <n v="5"/>
    <n v="5.67"/>
    <n v="1"/>
    <n v="2.67"/>
    <n v="1.67"/>
    <n v="0"/>
    <n v="3.33"/>
    <n v="0"/>
    <n v="5"/>
  </r>
  <r>
    <x v="10"/>
    <x v="6"/>
    <x v="3"/>
    <n v="27.1"/>
    <n v="22.67"/>
    <n v="1"/>
    <n v="4.66"/>
    <n v="13.77"/>
    <n v="12"/>
    <n v="342.5"/>
    <n v="52.199999999999903"/>
    <n v="76.63"/>
    <n v="54"/>
    <n v="6"/>
    <n v="5"/>
    <n v="1"/>
    <n v="5.66"/>
    <n v="0"/>
    <n v="48.34"/>
    <n v="2.67"/>
    <n v="0.33"/>
    <n v="12.67"/>
    <n v="0"/>
    <n v="1"/>
    <n v="1.67"/>
    <n v="12.67"/>
    <n v="0"/>
    <n v="0"/>
    <n v="7.67"/>
    <n v="0.67"/>
    <n v="9.67"/>
    <n v="0"/>
    <n v="0"/>
  </r>
  <r>
    <x v="10"/>
    <x v="8"/>
    <x v="3"/>
    <n v="13.3"/>
    <m/>
    <n v="4"/>
    <m/>
    <n v="12.33"/>
    <m/>
    <n v="125"/>
    <n v="27.1"/>
    <n v="46.3"/>
    <m/>
    <m/>
    <m/>
    <n v="4"/>
    <n v="4"/>
    <n v="0"/>
    <n v="13.33"/>
    <n v="0"/>
    <n v="0"/>
    <n v="8.33"/>
    <n v="0"/>
    <n v="4"/>
    <n v="0"/>
    <n v="1"/>
    <n v="0"/>
    <n v="0"/>
    <m/>
    <m/>
    <m/>
    <m/>
    <m/>
  </r>
  <r>
    <x v="10"/>
    <x v="13"/>
    <x v="3"/>
    <m/>
    <m/>
    <m/>
    <m/>
    <m/>
    <m/>
    <n v="204.7"/>
    <n v="41.8"/>
    <n v="59.67"/>
    <n v="18"/>
    <n v="2"/>
    <n v="4"/>
    <m/>
    <m/>
    <m/>
    <m/>
    <m/>
    <m/>
    <m/>
    <m/>
    <m/>
    <m/>
    <m/>
    <m/>
    <m/>
    <m/>
    <m/>
    <m/>
    <m/>
    <m/>
  </r>
  <r>
    <x v="11"/>
    <x v="1"/>
    <x v="4"/>
    <n v="24.67"/>
    <n v="28"/>
    <n v="7"/>
    <n v="10.34"/>
    <n v="20.329999999999998"/>
    <n v="23"/>
    <n v="115.7"/>
    <n v="37.700000000000003"/>
    <n v="27.4"/>
    <n v="54"/>
    <n v="14"/>
    <n v="15"/>
    <m/>
    <n v="16.670000000000002"/>
    <n v="2"/>
    <n v="50.33"/>
    <n v="7"/>
    <n v="0"/>
    <n v="15.329999999999901"/>
    <n v="0"/>
    <n v="5"/>
    <n v="2"/>
    <n v="1.67"/>
    <n v="0"/>
    <n v="2"/>
    <n v="2.33"/>
    <n v="3"/>
    <n v="14.33"/>
    <n v="0"/>
    <n v="7"/>
  </r>
  <r>
    <x v="11"/>
    <x v="2"/>
    <x v="4"/>
    <n v="98.78"/>
    <n v="14.77"/>
    <n v="27"/>
    <n v="4.1099999999999897"/>
    <n v="91.67"/>
    <n v="8.66"/>
    <n v="143.4"/>
    <n v="17.399999999999999"/>
    <n v="57.7"/>
    <n v="33"/>
    <n v="9"/>
    <n v="6"/>
    <n v="22.67"/>
    <n v="31"/>
    <n v="0.33"/>
    <n v="111.67"/>
    <n v="5.66"/>
    <n v="0"/>
    <n v="66.67"/>
    <n v="0"/>
    <n v="25"/>
    <n v="4.33"/>
    <n v="3.67"/>
    <n v="0"/>
    <n v="2"/>
    <n v="3"/>
    <n v="1"/>
    <n v="7.33"/>
    <n v="0"/>
    <n v="4.33"/>
  </r>
  <r>
    <x v="11"/>
    <x v="3"/>
    <x v="4"/>
    <n v="19.28"/>
    <n v="24.12"/>
    <n v="3.61"/>
    <n v="2.67"/>
    <n v="15"/>
    <n v="17.34"/>
    <n v="88.4"/>
    <n v="20.399999999999999"/>
    <n v="24.7"/>
    <n v="35"/>
    <n v="11"/>
    <n v="6"/>
    <m/>
    <n v="6.17"/>
    <n v="0.33"/>
    <n v="41.84"/>
    <n v="4.66"/>
    <n v="0"/>
    <n v="13"/>
    <n v="0"/>
    <n v="2"/>
    <n v="2"/>
    <n v="2"/>
    <n v="0.33"/>
    <n v="1.5"/>
    <n v="5"/>
    <n v="2.33"/>
    <n v="15.67"/>
    <n v="0"/>
    <n v="3.61"/>
  </r>
  <r>
    <x v="11"/>
    <x v="11"/>
    <x v="4"/>
    <n v="72.33"/>
    <m/>
    <n v="17.66"/>
    <m/>
    <n v="69"/>
    <m/>
    <m/>
    <m/>
    <m/>
    <m/>
    <m/>
    <m/>
    <n v="17.66"/>
    <n v="17.66"/>
    <n v="0"/>
    <n v="72.33"/>
    <n v="0"/>
    <n v="0"/>
    <n v="53.67"/>
    <n v="0"/>
    <n v="15.33"/>
    <n v="0"/>
    <n v="1"/>
    <n v="0"/>
    <n v="2.33"/>
    <m/>
    <m/>
    <m/>
    <m/>
    <m/>
  </r>
  <r>
    <x v="11"/>
    <x v="6"/>
    <x v="4"/>
    <n v="29.89"/>
    <n v="34"/>
    <n v="4"/>
    <n v="5"/>
    <n v="19.670000000000002"/>
    <n v="25"/>
    <n v="267.39999999999998"/>
    <n v="71.400000000000006"/>
    <n v="82.7"/>
    <n v="73"/>
    <n v="17"/>
    <n v="22"/>
    <m/>
    <n v="9"/>
    <n v="0"/>
    <n v="61.33"/>
    <n v="7.67"/>
    <n v="0"/>
    <n v="16.670000000000002"/>
    <n v="0"/>
    <n v="3"/>
    <n v="5.67"/>
    <n v="7.33"/>
    <n v="0"/>
    <n v="1"/>
    <n v="8"/>
    <n v="2"/>
    <n v="20.329999999999998"/>
    <n v="0"/>
    <n v="4"/>
  </r>
  <r>
    <x v="11"/>
    <x v="8"/>
    <x v="4"/>
    <n v="111"/>
    <n v="29.56"/>
    <n v="15.33"/>
    <n v="8.34"/>
    <n v="95.66"/>
    <n v="23.34"/>
    <n v="102.3"/>
    <n v="53.4"/>
    <n v="18"/>
    <n v="30"/>
    <n v="9"/>
    <n v="4"/>
    <n v="5"/>
    <n v="23.01"/>
    <n v="2"/>
    <n v="136.01"/>
    <n v="13.66"/>
    <n v="0"/>
    <n v="85.33"/>
    <n v="0"/>
    <n v="10.33"/>
    <n v="8"/>
    <n v="7.67"/>
    <n v="1"/>
    <n v="4.67"/>
    <n v="3"/>
    <n v="3.66"/>
    <n v="17"/>
    <n v="0"/>
    <n v="10.33"/>
  </r>
  <r>
    <x v="11"/>
    <x v="13"/>
    <x v="4"/>
    <n v="123.63"/>
    <m/>
    <n v="17"/>
    <m/>
    <n v="118.96"/>
    <m/>
    <m/>
    <m/>
    <m/>
    <m/>
    <m/>
    <m/>
    <n v="17"/>
    <n v="17"/>
    <n v="0"/>
    <n v="123.63"/>
    <n v="0"/>
    <n v="0"/>
    <n v="102.63"/>
    <n v="0"/>
    <n v="16.329999999999998"/>
    <n v="0"/>
    <n v="4"/>
    <n v="0"/>
    <n v="0.67"/>
    <m/>
    <m/>
    <m/>
    <m/>
    <m/>
  </r>
  <r>
    <x v="11"/>
    <x v="9"/>
    <x v="4"/>
    <m/>
    <m/>
    <m/>
    <m/>
    <m/>
    <m/>
    <n v="263.2"/>
    <n v="54.599999999999902"/>
    <n v="91.6"/>
    <m/>
    <m/>
    <m/>
    <m/>
    <m/>
    <m/>
    <m/>
    <m/>
    <m/>
    <m/>
    <m/>
    <m/>
    <m/>
    <m/>
    <m/>
    <m/>
    <m/>
    <m/>
    <m/>
    <m/>
    <m/>
  </r>
  <r>
    <x v="12"/>
    <x v="10"/>
    <x v="5"/>
    <n v="19.34"/>
    <n v="15.67"/>
    <n v="10.34"/>
    <n v="7.67"/>
    <n v="3.67"/>
    <n v="1.67"/>
    <m/>
    <m/>
    <m/>
    <m/>
    <m/>
    <m/>
    <n v="0.67"/>
    <n v="18.009999999999899"/>
    <n v="0"/>
    <n v="35.01"/>
    <n v="0"/>
    <n v="0"/>
    <n v="1.33"/>
    <n v="0"/>
    <n v="2.34"/>
    <n v="0"/>
    <n v="7.67"/>
    <n v="0"/>
    <n v="8"/>
    <n v="6.33"/>
    <n v="0"/>
    <n v="1.67"/>
    <n v="0"/>
    <n v="9.67"/>
  </r>
  <r>
    <x v="12"/>
    <x v="0"/>
    <x v="5"/>
    <n v="20.329999999999998"/>
    <m/>
    <n v="7.33"/>
    <m/>
    <n v="8"/>
    <m/>
    <n v="108.9"/>
    <n v="43.27"/>
    <n v="30"/>
    <n v="65"/>
    <n v="23"/>
    <n v="14"/>
    <n v="0.66"/>
    <n v="7.33"/>
    <n v="0"/>
    <n v="20.329999999999998"/>
    <n v="0.33"/>
    <n v="0"/>
    <n v="6.67"/>
    <n v="0"/>
    <n v="1.33"/>
    <n v="0.33"/>
    <n v="6.33"/>
    <n v="0"/>
    <n v="6"/>
    <m/>
    <m/>
    <m/>
    <m/>
    <n v="6.67"/>
  </r>
  <r>
    <x v="12"/>
    <x v="1"/>
    <x v="5"/>
    <n v="46.989999999999903"/>
    <n v="33.33"/>
    <n v="17.670000000000002"/>
    <n v="13.33"/>
    <n v="20.66"/>
    <n v="14.66"/>
    <n v="138.19999999999999"/>
    <n v="39.18"/>
    <n v="21.46"/>
    <n v="70"/>
    <n v="14"/>
    <n v="21"/>
    <n v="0.67"/>
    <n v="31"/>
    <n v="0"/>
    <n v="80.319999999999993"/>
    <n v="2"/>
    <n v="0"/>
    <n v="13.99"/>
    <n v="0"/>
    <n v="6.67"/>
    <n v="2"/>
    <n v="15.329999999999901"/>
    <n v="0"/>
    <n v="11"/>
    <n v="8.67"/>
    <n v="0"/>
    <n v="11.33"/>
    <n v="0"/>
    <n v="17"/>
  </r>
  <r>
    <x v="12"/>
    <x v="2"/>
    <x v="5"/>
    <n v="239"/>
    <m/>
    <n v="60.67"/>
    <m/>
    <n v="237.33"/>
    <m/>
    <m/>
    <m/>
    <m/>
    <m/>
    <m/>
    <m/>
    <n v="60.67"/>
    <n v="60.67"/>
    <n v="0"/>
    <n v="239"/>
    <n v="0.67"/>
    <n v="0.67"/>
    <n v="176.66"/>
    <n v="0"/>
    <n v="60.67"/>
    <n v="0"/>
    <n v="1.67"/>
    <n v="0"/>
    <n v="0"/>
    <m/>
    <m/>
    <m/>
    <m/>
    <m/>
  </r>
  <r>
    <x v="12"/>
    <x v="3"/>
    <x v="5"/>
    <n v="40"/>
    <n v="39.659999999999997"/>
    <n v="9.67"/>
    <n v="3.33"/>
    <n v="26"/>
    <n v="21.66"/>
    <n v="223.1"/>
    <n v="28.36"/>
    <n v="72.81"/>
    <n v="102"/>
    <n v="17"/>
    <n v="25"/>
    <n v="1.67"/>
    <n v="13"/>
    <n v="0"/>
    <n v="79.66"/>
    <n v="1"/>
    <n v="0"/>
    <n v="21"/>
    <n v="0"/>
    <n v="5"/>
    <n v="1"/>
    <n v="9.33"/>
    <n v="0"/>
    <n v="4.67"/>
    <n v="17"/>
    <n v="0"/>
    <n v="19.329999999999998"/>
    <n v="0"/>
    <n v="8"/>
  </r>
  <r>
    <x v="12"/>
    <x v="11"/>
    <x v="5"/>
    <n v="14.34"/>
    <m/>
    <n v="11.67"/>
    <m/>
    <n v="2"/>
    <m/>
    <n v="55"/>
    <n v="23"/>
    <n v="10.27"/>
    <n v="28"/>
    <n v="10"/>
    <n v="2"/>
    <n v="0"/>
    <n v="11.67"/>
    <n v="0"/>
    <n v="14.34"/>
    <n v="0"/>
    <n v="0"/>
    <n v="1"/>
    <n v="0"/>
    <n v="1"/>
    <n v="0"/>
    <n v="1.67"/>
    <n v="0"/>
    <n v="10.67"/>
    <m/>
    <m/>
    <m/>
    <m/>
    <n v="11.67"/>
  </r>
  <r>
    <x v="12"/>
    <x v="14"/>
    <x v="5"/>
    <n v="56"/>
    <n v="20"/>
    <n v="14.34"/>
    <n v="6"/>
    <n v="49"/>
    <n v="12"/>
    <n v="128.19999999999999"/>
    <n v="26.6"/>
    <n v="57.8"/>
    <n v="61"/>
    <n v="15"/>
    <n v="20"/>
    <n v="3.67"/>
    <n v="20.34"/>
    <n v="1"/>
    <n v="76"/>
    <n v="2"/>
    <n v="0"/>
    <n v="37.659999999999997"/>
    <n v="0.33"/>
    <n v="11.34"/>
    <n v="0.999999999999999"/>
    <n v="4"/>
    <n v="0.67"/>
    <n v="3"/>
    <n v="6"/>
    <n v="0"/>
    <n v="8"/>
    <n v="0"/>
    <n v="10.67"/>
  </r>
  <r>
    <x v="12"/>
    <x v="5"/>
    <x v="5"/>
    <n v="7.67"/>
    <n v="8.34"/>
    <n v="2.33"/>
    <n v="3.67"/>
    <n v="0.67"/>
    <n v="4.34"/>
    <m/>
    <m/>
    <m/>
    <m/>
    <m/>
    <m/>
    <m/>
    <n v="6"/>
    <n v="0"/>
    <n v="16.009999999999899"/>
    <n v="0"/>
    <n v="0"/>
    <n v="0.67"/>
    <n v="0"/>
    <n v="0"/>
    <n v="0"/>
    <n v="4.67"/>
    <n v="0"/>
    <n v="2.33"/>
    <n v="2"/>
    <n v="0"/>
    <n v="2.67"/>
    <n v="0"/>
    <n v="2.33"/>
  </r>
  <r>
    <x v="12"/>
    <x v="6"/>
    <x v="5"/>
    <n v="32.659999999999997"/>
    <n v="14.34"/>
    <n v="4.33"/>
    <n v="4"/>
    <n v="12"/>
    <n v="6.67"/>
    <n v="204.8"/>
    <n v="42.45"/>
    <n v="50.09"/>
    <n v="109"/>
    <n v="19"/>
    <n v="16"/>
    <n v="0.67"/>
    <n v="8.33"/>
    <n v="0.67"/>
    <n v="47"/>
    <n v="0.67"/>
    <n v="0"/>
    <n v="10.67"/>
    <n v="0"/>
    <n v="1.33"/>
    <n v="0"/>
    <n v="17.659999999999901"/>
    <n v="0.67"/>
    <n v="3"/>
    <n v="6.67"/>
    <n v="0"/>
    <n v="3.67"/>
    <n v="0"/>
    <n v="3.66"/>
  </r>
  <r>
    <x v="12"/>
    <x v="7"/>
    <x v="5"/>
    <n v="2"/>
    <n v="1"/>
    <n v="0"/>
    <n v="0.67"/>
    <n v="1.67"/>
    <n v="1"/>
    <n v="19.3"/>
    <n v="3.45"/>
    <n v="6.91"/>
    <n v="14"/>
    <n v="2"/>
    <n v="4"/>
    <m/>
    <n v="0.67"/>
    <n v="0"/>
    <n v="3"/>
    <n v="0"/>
    <n v="0"/>
    <n v="1.67"/>
    <n v="0"/>
    <n v="0"/>
    <n v="0"/>
    <n v="0.33"/>
    <n v="0"/>
    <n v="0"/>
    <n v="0"/>
    <n v="0"/>
    <n v="0.32999999999999902"/>
    <n v="0"/>
    <n v="0"/>
  </r>
  <r>
    <x v="12"/>
    <x v="8"/>
    <x v="5"/>
    <m/>
    <n v="4.67"/>
    <m/>
    <n v="0.67"/>
    <m/>
    <n v="2"/>
    <m/>
    <m/>
    <m/>
    <m/>
    <m/>
    <m/>
    <m/>
    <n v="0.67"/>
    <n v="0"/>
    <n v="4.67"/>
    <n v="0"/>
    <m/>
    <m/>
    <m/>
    <m/>
    <m/>
    <m/>
    <m/>
    <m/>
    <n v="2"/>
    <n v="0"/>
    <n v="2"/>
    <n v="0"/>
    <m/>
  </r>
  <r>
    <x v="12"/>
    <x v="9"/>
    <x v="5"/>
    <m/>
    <m/>
    <m/>
    <m/>
    <m/>
    <m/>
    <n v="736.8"/>
    <n v="169.01"/>
    <n v="207.19"/>
    <m/>
    <m/>
    <m/>
    <m/>
    <m/>
    <m/>
    <m/>
    <m/>
    <m/>
    <m/>
    <m/>
    <m/>
    <m/>
    <m/>
    <m/>
    <m/>
    <m/>
    <m/>
    <m/>
    <m/>
    <m/>
  </r>
  <r>
    <x v="13"/>
    <x v="10"/>
    <x v="6"/>
    <n v="16.66"/>
    <n v="9.83"/>
    <n v="7.66"/>
    <n v="6.34"/>
    <n v="4.66"/>
    <n v="3.34"/>
    <n v="110.5"/>
    <n v="51.269999999999897"/>
    <n v="15.79"/>
    <n v="51"/>
    <n v="22"/>
    <n v="10"/>
    <n v="4"/>
    <n v="14"/>
    <n v="0"/>
    <n v="26.3399999999999"/>
    <n v="1"/>
    <n v="0"/>
    <n v="1"/>
    <n v="0"/>
    <n v="3.66"/>
    <n v="0"/>
    <n v="8"/>
    <n v="0"/>
    <n v="4"/>
    <n v="1.67"/>
    <n v="1"/>
    <n v="1.67"/>
    <n v="0"/>
    <n v="3.66"/>
  </r>
  <r>
    <x v="13"/>
    <x v="1"/>
    <x v="6"/>
    <n v="95.85"/>
    <n v="39.71"/>
    <n v="24.02"/>
    <n v="12.49"/>
    <n v="70.2"/>
    <n v="23.67"/>
    <n v="241"/>
    <n v="69.55"/>
    <n v="35.39"/>
    <n v="137"/>
    <n v="35"/>
    <n v="21"/>
    <n v="14.15"/>
    <n v="36.01"/>
    <n v="4"/>
    <n v="133.01"/>
    <n v="17.670000000000002"/>
    <n v="1"/>
    <n v="54.33"/>
    <n v="0.33"/>
    <n v="15.67"/>
    <n v="9"/>
    <n v="16"/>
    <n v="2.67"/>
    <n v="8"/>
    <n v="9.67"/>
    <n v="3.67"/>
    <n v="17"/>
    <n v="0"/>
    <n v="9.8699999999999992"/>
  </r>
  <r>
    <x v="13"/>
    <x v="2"/>
    <x v="6"/>
    <m/>
    <m/>
    <m/>
    <m/>
    <m/>
    <m/>
    <n v="173.5"/>
    <n v="22.12"/>
    <n v="43.1"/>
    <n v="80"/>
    <n v="11"/>
    <n v="21"/>
    <m/>
    <m/>
    <m/>
    <m/>
    <m/>
    <m/>
    <m/>
    <m/>
    <m/>
    <m/>
    <m/>
    <m/>
    <m/>
    <m/>
    <m/>
    <m/>
    <m/>
    <m/>
  </r>
  <r>
    <x v="13"/>
    <x v="3"/>
    <x v="6"/>
    <n v="138.79"/>
    <n v="98.16"/>
    <n v="33.799999999999997"/>
    <n v="24.64"/>
    <n v="83.94"/>
    <n v="56.82"/>
    <n v="186.4"/>
    <n v="19.02"/>
    <n v="48.09"/>
    <n v="98"/>
    <n v="7"/>
    <n v="29"/>
    <n v="19.68"/>
    <n v="57.34"/>
    <n v="7"/>
    <n v="230.35"/>
    <n v="39.67"/>
    <n v="2.33"/>
    <n v="58.34"/>
    <n v="1.33"/>
    <n v="25"/>
    <n v="18"/>
    <n v="43"/>
    <n v="3.67"/>
    <n v="8"/>
    <n v="30.67"/>
    <n v="11.34"/>
    <n v="41"/>
    <n v="1"/>
    <n v="14.12"/>
  </r>
  <r>
    <x v="13"/>
    <x v="4"/>
    <x v="6"/>
    <m/>
    <m/>
    <m/>
    <m/>
    <m/>
    <m/>
    <n v="21.6"/>
    <n v="3.3899999999999899"/>
    <n v="1.53"/>
    <n v="7"/>
    <n v="2"/>
    <n v="1"/>
    <m/>
    <m/>
    <m/>
    <m/>
    <m/>
    <m/>
    <m/>
    <m/>
    <m/>
    <m/>
    <m/>
    <m/>
    <m/>
    <m/>
    <m/>
    <m/>
    <m/>
    <m/>
  </r>
  <r>
    <x v="13"/>
    <x v="11"/>
    <x v="6"/>
    <n v="45.09"/>
    <n v="28.99"/>
    <n v="22.1"/>
    <n v="7.33"/>
    <n v="29.36"/>
    <n v="20.66"/>
    <n v="110.4"/>
    <n v="41.36"/>
    <n v="20.260000000000002"/>
    <n v="93"/>
    <n v="18"/>
    <n v="15"/>
    <n v="12.67"/>
    <n v="29.33"/>
    <n v="0.66"/>
    <n v="73.33"/>
    <n v="4.99"/>
    <n v="2"/>
    <n v="15.3399999999999"/>
    <n v="0.33"/>
    <n v="13.67"/>
    <n v="2.33"/>
    <n v="7"/>
    <n v="0.33"/>
    <n v="8.33"/>
    <n v="4.33"/>
    <n v="0"/>
    <n v="17.329999999999998"/>
    <n v="0"/>
    <n v="9.43"/>
  </r>
  <r>
    <x v="13"/>
    <x v="5"/>
    <x v="6"/>
    <n v="1.05"/>
    <m/>
    <n v="0.33"/>
    <m/>
    <n v="0.67"/>
    <m/>
    <m/>
    <m/>
    <m/>
    <m/>
    <m/>
    <m/>
    <n v="0"/>
    <n v="0.33"/>
    <n v="0"/>
    <n v="1"/>
    <n v="0.33"/>
    <n v="0"/>
    <n v="0.67"/>
    <n v="0"/>
    <n v="0"/>
    <n v="0.33"/>
    <n v="0"/>
    <n v="0"/>
    <n v="0.33"/>
    <m/>
    <m/>
    <m/>
    <m/>
    <n v="0.33"/>
  </r>
  <r>
    <x v="13"/>
    <x v="6"/>
    <x v="6"/>
    <n v="50.629999999999903"/>
    <n v="24.69"/>
    <n v="5.63"/>
    <n v="7.67"/>
    <n v="34.479999999999997"/>
    <n v="0"/>
    <n v="155.1"/>
    <n v="23.4"/>
    <n v="33.68"/>
    <n v="74"/>
    <n v="13"/>
    <n v="17"/>
    <n v="1.43"/>
    <n v="13"/>
    <n v="2"/>
    <n v="73.67"/>
    <n v="10.99"/>
    <n v="1"/>
    <n v="33"/>
    <n v="0"/>
    <n v="1.33"/>
    <n v="5.66"/>
    <n v="11"/>
    <n v="2"/>
    <n v="4"/>
    <n v="16.670000000000002"/>
    <n v="2.33"/>
    <n v="0"/>
    <n v="0"/>
    <n v="4.2"/>
  </r>
  <r>
    <x v="13"/>
    <x v="8"/>
    <x v="6"/>
    <n v="123.57"/>
    <n v="17.02"/>
    <n v="36.36"/>
    <n v="6"/>
    <n v="76.680000000000007"/>
    <n v="7.34"/>
    <n v="224.3"/>
    <n v="36.19"/>
    <n v="38.129999999999903"/>
    <n v="106"/>
    <n v="11"/>
    <n v="18"/>
    <n v="25.67"/>
    <n v="42.01"/>
    <n v="2.33"/>
    <n v="138.69"/>
    <n v="12.33"/>
    <n v="0"/>
    <n v="47.34"/>
    <n v="0"/>
    <n v="29.34"/>
    <n v="7.67"/>
    <n v="38.67"/>
    <n v="2.33"/>
    <n v="6.67"/>
    <n v="7"/>
    <n v="2.33"/>
    <n v="3.67"/>
    <n v="0"/>
    <n v="10.69"/>
  </r>
  <r>
    <x v="13"/>
    <x v="13"/>
    <x v="6"/>
    <n v="7.64"/>
    <m/>
    <n v="4.59"/>
    <m/>
    <n v="0.72"/>
    <m/>
    <n v="220.3"/>
    <n v="32.61"/>
    <n v="38.799999999999997"/>
    <n v="101"/>
    <n v="22"/>
    <n v="22"/>
    <m/>
    <n v="4.34"/>
    <n v="1.66"/>
    <n v="7.34"/>
    <n v="1.99"/>
    <n v="0"/>
    <n v="0"/>
    <n v="0.33"/>
    <n v="0.67"/>
    <n v="0.32999999999999902"/>
    <n v="3"/>
    <n v="1.33"/>
    <n v="3.67"/>
    <m/>
    <m/>
    <m/>
    <m/>
    <n v="4.59"/>
  </r>
  <r>
    <x v="14"/>
    <x v="1"/>
    <x v="6"/>
    <m/>
    <m/>
    <m/>
    <m/>
    <m/>
    <m/>
    <n v="18"/>
    <n v="5"/>
    <n v="1"/>
    <n v="6"/>
    <n v="1"/>
    <n v="0"/>
    <m/>
    <m/>
    <m/>
    <m/>
    <m/>
    <m/>
    <m/>
    <m/>
    <m/>
    <m/>
    <m/>
    <m/>
    <m/>
    <m/>
    <m/>
    <m/>
    <m/>
    <m/>
  </r>
  <r>
    <x v="14"/>
    <x v="3"/>
    <x v="6"/>
    <m/>
    <m/>
    <m/>
    <m/>
    <m/>
    <m/>
    <n v="43"/>
    <n v="3"/>
    <n v="6"/>
    <m/>
    <m/>
    <m/>
    <m/>
    <m/>
    <m/>
    <m/>
    <m/>
    <m/>
    <m/>
    <m/>
    <m/>
    <m/>
    <m/>
    <m/>
    <m/>
    <m/>
    <m/>
    <m/>
    <m/>
    <m/>
  </r>
  <r>
    <x v="14"/>
    <x v="6"/>
    <x v="6"/>
    <m/>
    <m/>
    <m/>
    <m/>
    <m/>
    <m/>
    <n v="106"/>
    <n v="12"/>
    <n v="12"/>
    <n v="46"/>
    <n v="6"/>
    <n v="6"/>
    <m/>
    <m/>
    <m/>
    <m/>
    <m/>
    <m/>
    <m/>
    <m/>
    <m/>
    <m/>
    <m/>
    <m/>
    <m/>
    <m/>
    <m/>
    <m/>
    <m/>
    <m/>
  </r>
  <r>
    <x v="14"/>
    <x v="13"/>
    <x v="6"/>
    <m/>
    <m/>
    <m/>
    <m/>
    <m/>
    <m/>
    <n v="81"/>
    <n v="4"/>
    <n v="11"/>
    <n v="8"/>
    <n v="1"/>
    <n v="0"/>
    <m/>
    <m/>
    <m/>
    <m/>
    <m/>
    <m/>
    <m/>
    <m/>
    <m/>
    <m/>
    <m/>
    <m/>
    <m/>
    <m/>
    <m/>
    <m/>
    <m/>
    <m/>
  </r>
  <r>
    <x v="15"/>
    <x v="0"/>
    <x v="6"/>
    <m/>
    <m/>
    <m/>
    <m/>
    <m/>
    <m/>
    <n v="55.1"/>
    <n v="18.399999999999999"/>
    <n v="3.8"/>
    <n v="11"/>
    <n v="5"/>
    <n v="5"/>
    <m/>
    <m/>
    <m/>
    <m/>
    <m/>
    <m/>
    <m/>
    <m/>
    <m/>
    <m/>
    <m/>
    <m/>
    <m/>
    <m/>
    <m/>
    <m/>
    <m/>
    <m/>
  </r>
  <r>
    <x v="15"/>
    <x v="6"/>
    <x v="6"/>
    <m/>
    <m/>
    <m/>
    <m/>
    <m/>
    <m/>
    <n v="133.4"/>
    <n v="10.35"/>
    <n v="13.3"/>
    <n v="39"/>
    <n v="3"/>
    <n v="3"/>
    <m/>
    <m/>
    <m/>
    <m/>
    <m/>
    <m/>
    <m/>
    <m/>
    <m/>
    <m/>
    <m/>
    <m/>
    <m/>
    <m/>
    <m/>
    <m/>
    <m/>
    <m/>
  </r>
  <r>
    <x v="15"/>
    <x v="7"/>
    <x v="6"/>
    <m/>
    <m/>
    <m/>
    <m/>
    <m/>
    <m/>
    <n v="58.6"/>
    <n v="11.6"/>
    <n v="8.6"/>
    <n v="21"/>
    <n v="3"/>
    <n v="4"/>
    <m/>
    <m/>
    <m/>
    <m/>
    <m/>
    <m/>
    <m/>
    <m/>
    <m/>
    <m/>
    <m/>
    <m/>
    <m/>
    <m/>
    <m/>
    <m/>
    <m/>
    <m/>
  </r>
  <r>
    <x v="15"/>
    <x v="8"/>
    <x v="6"/>
    <n v="55.099999999999902"/>
    <n v="17.5"/>
    <n v="11.1"/>
    <n v="5.6"/>
    <n v="38.799999999999997"/>
    <n v="6.3"/>
    <m/>
    <m/>
    <m/>
    <m/>
    <m/>
    <m/>
    <n v="5"/>
    <n v="12.9"/>
    <n v="3.8"/>
    <n v="60"/>
    <n v="12.6"/>
    <n v="0.29999999999999899"/>
    <n v="30.9"/>
    <n v="0.6"/>
    <n v="7"/>
    <n v="5.9"/>
    <n v="6.9"/>
    <n v="1.6"/>
    <n v="1.9"/>
    <n v="3"/>
    <n v="2.6"/>
    <n v="6.3"/>
    <n v="0"/>
    <n v="6.1"/>
  </r>
  <r>
    <x v="16"/>
    <x v="10"/>
    <x v="6"/>
    <n v="32.33"/>
    <n v="44.66"/>
    <n v="15"/>
    <n v="21.33"/>
    <n v="4.66"/>
    <n v="21.33"/>
    <m/>
    <m/>
    <m/>
    <m/>
    <m/>
    <m/>
    <m/>
    <n v="36.33"/>
    <n v="0"/>
    <n v="76.989999999999995"/>
    <n v="0"/>
    <n v="0"/>
    <n v="2.33"/>
    <n v="0"/>
    <n v="2.33"/>
    <n v="0"/>
    <n v="15"/>
    <n v="0"/>
    <n v="12.67"/>
    <n v="13.329999999999901"/>
    <n v="0"/>
    <n v="9.9999999999999893"/>
    <n v="0"/>
    <n v="15"/>
  </r>
  <r>
    <x v="16"/>
    <x v="0"/>
    <x v="6"/>
    <n v="24"/>
    <n v="73.66"/>
    <n v="8.67"/>
    <n v="28"/>
    <n v="7.33"/>
    <n v="43.66"/>
    <n v="273.7"/>
    <n v="160.55699999999999"/>
    <n v="41.808999999999997"/>
    <n v="70"/>
    <n v="40"/>
    <n v="16"/>
    <m/>
    <n v="36.67"/>
    <n v="0"/>
    <n v="97.66"/>
    <n v="0"/>
    <n v="0"/>
    <n v="5.33"/>
    <n v="0"/>
    <n v="2"/>
    <n v="0"/>
    <n v="10"/>
    <n v="0"/>
    <n v="6.67"/>
    <n v="21.33"/>
    <n v="0"/>
    <n v="24.33"/>
    <n v="0"/>
    <n v="8.67"/>
  </r>
  <r>
    <x v="16"/>
    <x v="1"/>
    <x v="6"/>
    <n v="27.11"/>
    <n v="70.239999999999995"/>
    <n v="11.34"/>
    <n v="20.34"/>
    <n v="14.67"/>
    <n v="58.67"/>
    <n v="360.6"/>
    <n v="138.90199999999999"/>
    <n v="57.822000000000003"/>
    <n v="110"/>
    <n v="30"/>
    <n v="24"/>
    <n v="4.7"/>
    <n v="30.68"/>
    <n v="3.33"/>
    <n v="95.35"/>
    <n v="6.66"/>
    <n v="0"/>
    <n v="7.67"/>
    <n v="0"/>
    <n v="7"/>
    <n v="0.33"/>
    <n v="8"/>
    <n v="3.33"/>
    <n v="3.34"/>
    <n v="7"/>
    <n v="3"/>
    <n v="42"/>
    <n v="0"/>
    <n v="6.64"/>
  </r>
  <r>
    <x v="16"/>
    <x v="2"/>
    <x v="6"/>
    <n v="47.24"/>
    <n v="19.53"/>
    <n v="16.57"/>
    <n v="4.33"/>
    <n v="29.01"/>
    <n v="12.76"/>
    <n v="320.3"/>
    <n v="51.687999999999903"/>
    <n v="57.341000000000001"/>
    <n v="86"/>
    <n v="13"/>
    <n v="14"/>
    <n v="8.91"/>
    <n v="20"/>
    <n v="3"/>
    <n v="63.67"/>
    <n v="10.33"/>
    <n v="0"/>
    <n v="19.34"/>
    <n v="0"/>
    <n v="9.67"/>
    <n v="3.33"/>
    <n v="10.329999999999901"/>
    <n v="3"/>
    <n v="6"/>
    <n v="4.67"/>
    <n v="3.67"/>
    <n v="9.33"/>
    <n v="0.33"/>
    <n v="7.66"/>
  </r>
  <r>
    <x v="16"/>
    <x v="3"/>
    <x v="6"/>
    <n v="73.69"/>
    <n v="105.66"/>
    <n v="12.86"/>
    <n v="30.3"/>
    <n v="56.989999999999903"/>
    <n v="91.3"/>
    <n v="508.2"/>
    <n v="149.34800000000001"/>
    <n v="86.144999999999996"/>
    <n v="129"/>
    <n v="28"/>
    <n v="30"/>
    <n v="4.33"/>
    <n v="42.66"/>
    <n v="1.67"/>
    <n v="176.65"/>
    <n v="9"/>
    <n v="0"/>
    <n v="45.33"/>
    <n v="0"/>
    <n v="11.66"/>
    <n v="5"/>
    <n v="14"/>
    <n v="0.67"/>
    <n v="1"/>
    <n v="10.33"/>
    <n v="2.33"/>
    <n v="64.33"/>
    <n v="0"/>
    <n v="8.5299999999999994"/>
  </r>
  <r>
    <x v="16"/>
    <x v="4"/>
    <x v="6"/>
    <n v="25.66"/>
    <n v="48.39"/>
    <n v="5"/>
    <n v="10.33"/>
    <n v="10.33"/>
    <n v="21.33"/>
    <n v="217.2"/>
    <n v="77.816000000000003"/>
    <n v="23.38"/>
    <n v="32"/>
    <n v="8"/>
    <n v="0"/>
    <n v="3"/>
    <n v="15.33"/>
    <n v="0"/>
    <n v="73.650000000000006"/>
    <n v="1.33"/>
    <n v="0"/>
    <n v="7"/>
    <n v="0"/>
    <n v="3.33"/>
    <n v="0"/>
    <n v="13.66"/>
    <n v="0"/>
    <n v="1.67"/>
    <n v="22.33"/>
    <n v="1.33"/>
    <n v="15.329999999999901"/>
    <n v="0"/>
    <n v="2"/>
  </r>
  <r>
    <x v="16"/>
    <x v="14"/>
    <x v="6"/>
    <n v="73.569999999999993"/>
    <m/>
    <n v="6.67"/>
    <m/>
    <n v="61"/>
    <m/>
    <m/>
    <m/>
    <m/>
    <m/>
    <m/>
    <m/>
    <n v="6.67"/>
    <n v="6.67"/>
    <n v="0"/>
    <n v="71.67"/>
    <n v="6.33"/>
    <n v="0"/>
    <n v="55.33"/>
    <n v="0"/>
    <n v="5.67"/>
    <n v="6.33"/>
    <n v="9.67"/>
    <n v="0"/>
    <n v="1"/>
    <m/>
    <m/>
    <m/>
    <m/>
    <m/>
  </r>
  <r>
    <x v="16"/>
    <x v="5"/>
    <x v="6"/>
    <n v="17.2"/>
    <n v="46.68"/>
    <n v="5.34"/>
    <n v="18.34"/>
    <n v="8"/>
    <n v="36.340000000000003"/>
    <n v="140.80000000000001"/>
    <n v="67.799999999999898"/>
    <n v="27.497"/>
    <n v="22"/>
    <n v="6"/>
    <n v="5"/>
    <m/>
    <n v="23.68"/>
    <n v="0"/>
    <n v="63.68"/>
    <n v="0.67"/>
    <n v="0"/>
    <n v="4.33"/>
    <n v="0"/>
    <n v="3.67"/>
    <n v="0.67"/>
    <n v="7.33"/>
    <n v="0"/>
    <n v="1.67"/>
    <n v="7.34"/>
    <n v="0"/>
    <n v="21"/>
    <n v="0"/>
    <n v="5.34"/>
  </r>
  <r>
    <x v="16"/>
    <x v="6"/>
    <x v="6"/>
    <n v="56.54"/>
    <n v="68.97"/>
    <n v="11.64"/>
    <n v="12.3"/>
    <n v="23"/>
    <n v="43"/>
    <n v="839.5"/>
    <n v="236.4"/>
    <n v="112.205"/>
    <n v="211"/>
    <n v="28"/>
    <n v="36"/>
    <m/>
    <n v="23.34"/>
    <n v="2"/>
    <n v="123.01"/>
    <n v="8.33"/>
    <n v="0"/>
    <n v="20.329999999999998"/>
    <n v="0"/>
    <n v="2.67"/>
    <n v="3"/>
    <n v="23.67"/>
    <n v="1"/>
    <n v="8.67"/>
    <n v="20.67"/>
    <n v="3.33"/>
    <n v="35"/>
    <n v="0"/>
    <n v="11.64"/>
  </r>
  <r>
    <x v="16"/>
    <x v="8"/>
    <x v="6"/>
    <n v="167.91"/>
    <m/>
    <n v="50.66"/>
    <m/>
    <n v="129.66"/>
    <m/>
    <m/>
    <m/>
    <m/>
    <m/>
    <m/>
    <m/>
    <n v="50.66"/>
    <n v="47.66"/>
    <n v="10"/>
    <n v="159.31"/>
    <n v="28.669999999999899"/>
    <n v="0"/>
    <n v="90.66"/>
    <n v="0"/>
    <n v="39"/>
    <n v="18.669999999999899"/>
    <n v="20.99"/>
    <n v="10"/>
    <n v="8.66"/>
    <m/>
    <m/>
    <m/>
    <m/>
    <m/>
  </r>
  <r>
    <x v="16"/>
    <x v="13"/>
    <x v="6"/>
    <n v="9.33"/>
    <n v="15.94"/>
    <n v="0.33"/>
    <n v="6.3"/>
    <n v="3"/>
    <n v="1.8699999999999899"/>
    <n v="431.4"/>
    <n v="91.078999999999994"/>
    <n v="50.273000000000003"/>
    <n v="102"/>
    <n v="10"/>
    <n v="16"/>
    <m/>
    <n v="6.33"/>
    <n v="1"/>
    <n v="24.67"/>
    <n v="2"/>
    <n v="0"/>
    <n v="2.67"/>
    <n v="0"/>
    <n v="0.33"/>
    <n v="0"/>
    <n v="6.33"/>
    <n v="0"/>
    <n v="0"/>
    <n v="7.67"/>
    <n v="0.33"/>
    <n v="1.67"/>
    <n v="0.67"/>
    <n v="0.33"/>
  </r>
  <r>
    <x v="16"/>
    <x v="9"/>
    <x v="6"/>
    <m/>
    <m/>
    <m/>
    <m/>
    <m/>
    <m/>
    <n v="1148.9000000000001"/>
    <n v="420.911"/>
    <n v="148.58799999999999"/>
    <m/>
    <m/>
    <m/>
    <m/>
    <m/>
    <m/>
    <m/>
    <m/>
    <m/>
    <m/>
    <m/>
    <m/>
    <m/>
    <m/>
    <m/>
    <m/>
    <m/>
    <m/>
    <m/>
    <m/>
    <m/>
  </r>
  <r>
    <x v="17"/>
    <x v="0"/>
    <x v="6"/>
    <n v="35"/>
    <n v="45"/>
    <n v="14.6"/>
    <n v="24"/>
    <n v="15.399999999999901"/>
    <n v="25"/>
    <n v="293"/>
    <n v="134"/>
    <n v="16"/>
    <n v="68"/>
    <n v="29"/>
    <n v="7"/>
    <n v="1.3"/>
    <n v="38.6"/>
    <n v="0"/>
    <n v="79.7"/>
    <n v="0.7"/>
    <n v="0"/>
    <n v="7.3999999999999897"/>
    <n v="0"/>
    <n v="8"/>
    <n v="0.7"/>
    <n v="12.7"/>
    <n v="0"/>
    <n v="6.6"/>
    <n v="10"/>
    <n v="0"/>
    <n v="11"/>
    <n v="0"/>
    <n v="13.3"/>
  </r>
  <r>
    <x v="17"/>
    <x v="1"/>
    <x v="6"/>
    <n v="41.47"/>
    <n v="66.8"/>
    <n v="20.7"/>
    <n v="22.7"/>
    <n v="6.4"/>
    <n v="37.299999999999997"/>
    <n v="331"/>
    <n v="105"/>
    <n v="16"/>
    <n v="67"/>
    <n v="20"/>
    <n v="4"/>
    <n v="1.5"/>
    <n v="42"/>
    <n v="2.6"/>
    <n v="103.7"/>
    <n v="8.9"/>
    <n v="0"/>
    <n v="5.4"/>
    <n v="0"/>
    <n v="1"/>
    <n v="2.6"/>
    <n v="14"/>
    <n v="1.3"/>
    <n v="19"/>
    <n v="12.3"/>
    <n v="3.7"/>
    <n v="29.999999999999901"/>
    <n v="0"/>
    <n v="19.2"/>
  </r>
  <r>
    <x v="17"/>
    <x v="2"/>
    <x v="6"/>
    <m/>
    <m/>
    <m/>
    <m/>
    <m/>
    <m/>
    <n v="501"/>
    <n v="84"/>
    <n v="42"/>
    <n v="115"/>
    <n v="25"/>
    <n v="15"/>
    <m/>
    <m/>
    <m/>
    <m/>
    <m/>
    <m/>
    <m/>
    <m/>
    <m/>
    <m/>
    <m/>
    <m/>
    <m/>
    <m/>
    <m/>
    <m/>
    <m/>
    <m/>
  </r>
  <r>
    <x v="17"/>
    <x v="3"/>
    <x v="6"/>
    <n v="73.099999999999994"/>
    <n v="94.1"/>
    <n v="20.299999999999901"/>
    <n v="23.6"/>
    <n v="42.3"/>
    <n v="65.900000000000006"/>
    <n v="227"/>
    <n v="44"/>
    <n v="30"/>
    <n v="81"/>
    <n v="22"/>
    <n v="9"/>
    <n v="4.5999999999999996"/>
    <n v="43.9"/>
    <n v="0"/>
    <n v="164.5"/>
    <n v="5.3"/>
    <n v="0"/>
    <n v="28.299999999999901"/>
    <n v="0"/>
    <n v="14"/>
    <n v="0.3"/>
    <n v="24.3"/>
    <n v="0"/>
    <n v="6.3"/>
    <n v="20.299999999999901"/>
    <n v="4.7"/>
    <n v="47.7"/>
    <n v="0.3"/>
    <n v="15.7"/>
  </r>
  <r>
    <x v="17"/>
    <x v="4"/>
    <x v="6"/>
    <n v="14.4"/>
    <m/>
    <n v="3.7"/>
    <m/>
    <n v="2"/>
    <m/>
    <n v="243"/>
    <n v="64"/>
    <n v="13"/>
    <n v="67"/>
    <n v="16"/>
    <n v="2"/>
    <m/>
    <n v="3.7"/>
    <n v="0"/>
    <n v="14.4"/>
    <n v="0"/>
    <n v="0"/>
    <n v="1"/>
    <n v="0"/>
    <n v="1"/>
    <n v="0"/>
    <n v="9.6999999999999993"/>
    <n v="0"/>
    <n v="2.7"/>
    <m/>
    <m/>
    <m/>
    <m/>
    <n v="3.7"/>
  </r>
  <r>
    <x v="17"/>
    <x v="12"/>
    <x v="6"/>
    <n v="10.4"/>
    <m/>
    <n v="4.7"/>
    <m/>
    <n v="1"/>
    <m/>
    <n v="93"/>
    <n v="45"/>
    <n v="0"/>
    <n v="14"/>
    <n v="6"/>
    <n v="0"/>
    <m/>
    <n v="3.7"/>
    <n v="2"/>
    <n v="9.3999999999999897"/>
    <n v="2"/>
    <n v="0"/>
    <n v="0"/>
    <n v="0.7"/>
    <n v="0.7"/>
    <n v="0"/>
    <n v="5.6999999999999904"/>
    <n v="1.3"/>
    <n v="3"/>
    <m/>
    <m/>
    <m/>
    <m/>
    <n v="4.7"/>
  </r>
  <r>
    <x v="17"/>
    <x v="6"/>
    <x v="6"/>
    <n v="96.5"/>
    <n v="66.3"/>
    <n v="18.8"/>
    <n v="16.899999999999999"/>
    <n v="19.2"/>
    <n v="41"/>
    <n v="725"/>
    <n v="176"/>
    <n v="25"/>
    <n v="130"/>
    <n v="28"/>
    <n v="1"/>
    <n v="2.8"/>
    <n v="35"/>
    <n v="1.3"/>
    <n v="158.30000000000001"/>
    <n v="9"/>
    <n v="0.3"/>
    <n v="16"/>
    <n v="0"/>
    <n v="3"/>
    <n v="3.7"/>
    <n v="59.7"/>
    <n v="0.3"/>
    <n v="15.6"/>
    <n v="18.3"/>
    <n v="2"/>
    <n v="29.3"/>
    <n v="1.7"/>
    <n v="16"/>
  </r>
  <r>
    <x v="17"/>
    <x v="7"/>
    <x v="6"/>
    <n v="31"/>
    <n v="14.8"/>
    <n v="5.0999999999999996"/>
    <n v="4.7"/>
    <n v="23.4"/>
    <n v="9"/>
    <n v="89"/>
    <n v="22"/>
    <n v="3"/>
    <n v="23"/>
    <n v="7"/>
    <n v="1"/>
    <n v="0.6"/>
    <n v="8.3000000000000007"/>
    <n v="3"/>
    <n v="43.5"/>
    <n v="4.7"/>
    <n v="0.7"/>
    <n v="18.3"/>
    <n v="1"/>
    <n v="4.3"/>
    <n v="0"/>
    <n v="7.3"/>
    <n v="0"/>
    <n v="0.3"/>
    <n v="3.3"/>
    <n v="1"/>
    <n v="6.3"/>
    <n v="0"/>
    <n v="4.5"/>
  </r>
  <r>
    <x v="17"/>
    <x v="8"/>
    <x v="6"/>
    <n v="4.7"/>
    <n v="0.3"/>
    <n v="0"/>
    <n v="0"/>
    <n v="0"/>
    <n v="0.3"/>
    <n v="234"/>
    <n v="72"/>
    <n v="9"/>
    <n v="82"/>
    <n v="22"/>
    <n v="5"/>
    <m/>
    <n v="0"/>
    <n v="0"/>
    <n v="5"/>
    <n v="0"/>
    <n v="0"/>
    <n v="0"/>
    <n v="0"/>
    <n v="0"/>
    <n v="0"/>
    <n v="4.7"/>
    <n v="0"/>
    <n v="0"/>
    <n v="0"/>
    <n v="0"/>
    <n v="0.3"/>
    <n v="0"/>
    <n v="0"/>
  </r>
  <r>
    <x v="17"/>
    <x v="9"/>
    <x v="6"/>
    <m/>
    <m/>
    <m/>
    <m/>
    <m/>
    <m/>
    <n v="831"/>
    <n v="232"/>
    <n v="37"/>
    <m/>
    <m/>
    <m/>
    <m/>
    <m/>
    <m/>
    <m/>
    <m/>
    <m/>
    <m/>
    <m/>
    <m/>
    <m/>
    <m/>
    <m/>
    <m/>
    <m/>
    <m/>
    <m/>
    <m/>
    <m/>
  </r>
  <r>
    <x v="18"/>
    <x v="0"/>
    <x v="6"/>
    <n v="6"/>
    <n v="6"/>
    <n v="1"/>
    <n v="1"/>
    <n v="0"/>
    <n v="0"/>
    <n v="21"/>
    <n v="7"/>
    <n v="0"/>
    <n v="3"/>
    <n v="0"/>
    <n v="0"/>
    <n v="1"/>
    <n v="2"/>
    <n v="1"/>
    <n v="12"/>
    <n v="4"/>
    <n v="0"/>
    <n v="0"/>
    <n v="0"/>
    <n v="0"/>
    <n v="0"/>
    <n v="5"/>
    <n v="0"/>
    <n v="1"/>
    <n v="5"/>
    <n v="3"/>
    <n v="0"/>
    <n v="0"/>
    <n v="0"/>
  </r>
  <r>
    <x v="18"/>
    <x v="1"/>
    <x v="6"/>
    <n v="12"/>
    <n v="3"/>
    <n v="3"/>
    <n v="0"/>
    <n v="0"/>
    <n v="0"/>
    <n v="48"/>
    <n v="12"/>
    <n v="0"/>
    <n v="20"/>
    <n v="1"/>
    <n v="0"/>
    <m/>
    <n v="3"/>
    <n v="0"/>
    <n v="15"/>
    <n v="1"/>
    <n v="0"/>
    <n v="0"/>
    <n v="0"/>
    <n v="0"/>
    <n v="1"/>
    <n v="9"/>
    <n v="0"/>
    <n v="3"/>
    <n v="3"/>
    <n v="0"/>
    <n v="0"/>
    <n v="0"/>
    <n v="3"/>
  </r>
  <r>
    <x v="18"/>
    <x v="2"/>
    <x v="6"/>
    <m/>
    <m/>
    <m/>
    <m/>
    <m/>
    <m/>
    <n v="41"/>
    <n v="6"/>
    <n v="0"/>
    <n v="13"/>
    <n v="2"/>
    <n v="0"/>
    <m/>
    <m/>
    <m/>
    <m/>
    <m/>
    <m/>
    <m/>
    <m/>
    <m/>
    <m/>
    <m/>
    <m/>
    <m/>
    <m/>
    <m/>
    <m/>
    <m/>
    <m/>
  </r>
  <r>
    <x v="18"/>
    <x v="3"/>
    <x v="6"/>
    <n v="27"/>
    <n v="3"/>
    <n v="4"/>
    <n v="0"/>
    <n v="0"/>
    <n v="0"/>
    <n v="24"/>
    <n v="4"/>
    <n v="0"/>
    <n v="7"/>
    <n v="1"/>
    <n v="0"/>
    <n v="0"/>
    <n v="4"/>
    <n v="0"/>
    <n v="30"/>
    <n v="7"/>
    <n v="0"/>
    <n v="0"/>
    <n v="0"/>
    <n v="0"/>
    <n v="3"/>
    <n v="23"/>
    <n v="0"/>
    <n v="4"/>
    <n v="3"/>
    <n v="4"/>
    <n v="0"/>
    <n v="0"/>
    <n v="4"/>
  </r>
  <r>
    <x v="18"/>
    <x v="6"/>
    <x v="6"/>
    <n v="6"/>
    <n v="3"/>
    <n v="0"/>
    <n v="0"/>
    <n v="0"/>
    <n v="0"/>
    <n v="61"/>
    <n v="4"/>
    <n v="0"/>
    <n v="21"/>
    <n v="4"/>
    <n v="0"/>
    <m/>
    <n v="0"/>
    <n v="1"/>
    <n v="9"/>
    <n v="1"/>
    <n v="0"/>
    <n v="0"/>
    <n v="0"/>
    <n v="0"/>
    <n v="0"/>
    <n v="6"/>
    <n v="1"/>
    <n v="0"/>
    <n v="3"/>
    <n v="0"/>
    <n v="0"/>
    <n v="0"/>
    <n v="0"/>
  </r>
  <r>
    <x v="18"/>
    <x v="8"/>
    <x v="6"/>
    <n v="16"/>
    <m/>
    <n v="2"/>
    <m/>
    <n v="0"/>
    <m/>
    <n v="78"/>
    <n v="18"/>
    <n v="0"/>
    <n v="22"/>
    <n v="4"/>
    <n v="0"/>
    <n v="1"/>
    <n v="2"/>
    <n v="0"/>
    <n v="16"/>
    <n v="3"/>
    <n v="0"/>
    <n v="0"/>
    <n v="0"/>
    <n v="0"/>
    <n v="3"/>
    <n v="14"/>
    <n v="0"/>
    <n v="2"/>
    <m/>
    <m/>
    <m/>
    <m/>
    <n v="1"/>
  </r>
  <r>
    <x v="18"/>
    <x v="9"/>
    <x v="6"/>
    <m/>
    <m/>
    <m/>
    <m/>
    <m/>
    <m/>
    <n v="131"/>
    <n v="23"/>
    <n v="0"/>
    <m/>
    <m/>
    <m/>
    <m/>
    <m/>
    <m/>
    <m/>
    <m/>
    <m/>
    <m/>
    <m/>
    <m/>
    <m/>
    <m/>
    <m/>
    <m/>
    <m/>
    <m/>
    <m/>
    <m/>
    <m/>
  </r>
  <r>
    <x v="19"/>
    <x v="10"/>
    <x v="6"/>
    <n v="79.599999999999994"/>
    <n v="21.7"/>
    <n v="25.7"/>
    <n v="8"/>
    <n v="16.3"/>
    <n v="7"/>
    <n v="402.8"/>
    <n v="213.7"/>
    <n v="37.5"/>
    <n v="55"/>
    <n v="19"/>
    <n v="6"/>
    <n v="16.399999999999999"/>
    <n v="33.299999999999997"/>
    <n v="1.2"/>
    <n v="100.19999999999899"/>
    <n v="3.3"/>
    <n v="0"/>
    <n v="10.6"/>
    <n v="0"/>
    <n v="5.7"/>
    <n v="2.0999999999999899"/>
    <n v="42.599999999999902"/>
    <n v="1.2"/>
    <n v="19.600000000000001"/>
    <n v="10.7"/>
    <n v="0"/>
    <n v="3"/>
    <n v="0"/>
    <n v="9.3000000000000007"/>
  </r>
  <r>
    <x v="19"/>
    <x v="0"/>
    <x v="6"/>
    <n v="32.1"/>
    <n v="33.299999999999997"/>
    <n v="10.899999999999901"/>
    <n v="17.3"/>
    <n v="18.899999999999999"/>
    <n v="22.3"/>
    <n v="233.5"/>
    <n v="91.6"/>
    <n v="29.4"/>
    <n v="87"/>
    <n v="30"/>
    <n v="9"/>
    <n v="7.6"/>
    <n v="27.9"/>
    <n v="0.9"/>
    <n v="64.5"/>
    <n v="2.7"/>
    <n v="0"/>
    <n v="12.3"/>
    <n v="0"/>
    <n v="6.6"/>
    <n v="1.8"/>
    <n v="8.3000000000000007"/>
    <n v="0.9"/>
    <n v="4"/>
    <n v="6.7"/>
    <n v="0"/>
    <n v="9.3000000000000007"/>
    <n v="0"/>
    <n v="3.3"/>
  </r>
  <r>
    <x v="19"/>
    <x v="1"/>
    <x v="6"/>
    <n v="135.4"/>
    <n v="72.7"/>
    <n v="27.5"/>
    <n v="23.3"/>
    <n v="59.9"/>
    <n v="48"/>
    <n v="647.1"/>
    <n v="152.39999999999901"/>
    <n v="36.599999999999902"/>
    <n v="162"/>
    <n v="36"/>
    <n v="14"/>
    <n v="20"/>
    <n v="50"/>
    <n v="2.4"/>
    <n v="204.7"/>
    <n v="10.199999999999999"/>
    <n v="0.3"/>
    <n v="50"/>
    <n v="0.3"/>
    <n v="9.6999999999999993"/>
    <n v="7.5"/>
    <n v="55.3"/>
    <n v="2.1"/>
    <n v="17"/>
    <n v="15.7"/>
    <n v="0"/>
    <n v="33.700000000000003"/>
    <n v="0"/>
    <n v="7.5"/>
  </r>
  <r>
    <x v="19"/>
    <x v="2"/>
    <x v="6"/>
    <n v="76.5"/>
    <m/>
    <n v="21.6"/>
    <m/>
    <n v="38"/>
    <m/>
    <n v="1006.9"/>
    <n v="149.69999999999999"/>
    <n v="77.400000000000006"/>
    <n v="121"/>
    <n v="23"/>
    <n v="8"/>
    <n v="18"/>
    <n v="21.6"/>
    <n v="0"/>
    <n v="76"/>
    <n v="1.5"/>
    <n v="0"/>
    <n v="22.7"/>
    <n v="0"/>
    <n v="15.3"/>
    <n v="1.5"/>
    <n v="31.7"/>
    <n v="0"/>
    <n v="6.3"/>
    <m/>
    <m/>
    <m/>
    <m/>
    <n v="3.5999999999999899"/>
  </r>
  <r>
    <x v="19"/>
    <x v="3"/>
    <x v="6"/>
    <n v="105.3"/>
    <n v="86.3"/>
    <n v="26.9"/>
    <n v="36"/>
    <n v="17.2"/>
    <n v="45"/>
    <n v="511.3"/>
    <n v="68.099999999999994"/>
    <n v="41"/>
    <n v="134"/>
    <n v="24"/>
    <n v="11"/>
    <n v="8.9"/>
    <n v="61.3"/>
    <n v="4.8"/>
    <n v="173.2"/>
    <n v="55.2"/>
    <n v="0"/>
    <n v="10.5999999999999"/>
    <n v="0"/>
    <n v="6.6"/>
    <n v="50.4"/>
    <n v="51"/>
    <n v="4.8"/>
    <n v="18.7"/>
    <n v="28.299999999999901"/>
    <n v="0"/>
    <n v="22"/>
    <n v="0"/>
    <n v="18"/>
  </r>
  <r>
    <x v="19"/>
    <x v="14"/>
    <x v="6"/>
    <m/>
    <m/>
    <m/>
    <m/>
    <m/>
    <m/>
    <n v="207"/>
    <n v="63"/>
    <n v="19.7"/>
    <n v="49"/>
    <n v="14"/>
    <n v="2"/>
    <m/>
    <m/>
    <m/>
    <m/>
    <m/>
    <m/>
    <m/>
    <m/>
    <m/>
    <m/>
    <m/>
    <m/>
    <m/>
    <m/>
    <m/>
    <m/>
    <m/>
    <m/>
  </r>
  <r>
    <x v="19"/>
    <x v="6"/>
    <x v="6"/>
    <n v="68.2"/>
    <n v="78.3"/>
    <n v="12.2"/>
    <n v="28.3"/>
    <n v="13.7"/>
    <n v="43.3"/>
    <n v="816.3"/>
    <n v="81"/>
    <n v="65.8"/>
    <n v="174"/>
    <n v="27"/>
    <n v="7"/>
    <n v="6.4"/>
    <n v="40"/>
    <n v="1.5"/>
    <n v="144"/>
    <n v="7.4999999999999902"/>
    <n v="0.3"/>
    <n v="11.299999999999899"/>
    <n v="0"/>
    <n v="2.2999999999999998"/>
    <n v="5.6999999999999904"/>
    <n v="42.699999999999903"/>
    <n v="1.5"/>
    <n v="9.4"/>
    <n v="23"/>
    <n v="0"/>
    <n v="26.999999999999901"/>
    <n v="0"/>
    <n v="5.8"/>
  </r>
  <r>
    <x v="19"/>
    <x v="8"/>
    <x v="6"/>
    <n v="166.3"/>
    <n v="40.4"/>
    <n v="54.599999999999902"/>
    <n v="21"/>
    <n v="96.899999999999906"/>
    <n v="20.399999999999999"/>
    <n v="475.8"/>
    <n v="87.699999999999903"/>
    <n v="56.4"/>
    <n v="87"/>
    <n v="11"/>
    <n v="10"/>
    <n v="42.599999999999902"/>
    <n v="75.399999999999906"/>
    <n v="0.6"/>
    <n v="205.5"/>
    <n v="3.6"/>
    <n v="0.3"/>
    <n v="54.699999999999903"/>
    <n v="0"/>
    <n v="42.099999999999902"/>
    <n v="2.7"/>
    <n v="56"/>
    <n v="0.6"/>
    <n v="12.3"/>
    <n v="3.69999999999999"/>
    <n v="0"/>
    <n v="15.7"/>
    <n v="0"/>
    <n v="12"/>
  </r>
  <r>
    <x v="19"/>
    <x v="9"/>
    <x v="6"/>
    <m/>
    <m/>
    <m/>
    <m/>
    <m/>
    <m/>
    <n v="59.5"/>
    <n v="11.3"/>
    <n v="2.2999999999999998"/>
    <m/>
    <m/>
    <m/>
    <m/>
    <m/>
    <m/>
    <m/>
    <m/>
    <m/>
    <m/>
    <m/>
    <m/>
    <m/>
    <m/>
    <m/>
    <m/>
    <m/>
    <m/>
    <m/>
    <m/>
    <m/>
  </r>
  <r>
    <x v="20"/>
    <x v="3"/>
    <x v="6"/>
    <n v="59.7"/>
    <n v="24.74"/>
    <n v="15.99"/>
    <n v="6.9399999999999897"/>
    <n v="47.33"/>
    <n v="15.34"/>
    <n v="119.5"/>
    <n v="10.5"/>
    <n v="9.52"/>
    <n v="61"/>
    <n v="1"/>
    <n v="7"/>
    <n v="3.33"/>
    <n v="22.33"/>
    <n v="2"/>
    <n v="81.34"/>
    <n v="10.33"/>
    <n v="0"/>
    <n v="32.67"/>
    <n v="0"/>
    <n v="14.66"/>
    <n v="2.33"/>
    <n v="10.34"/>
    <n v="0"/>
    <n v="1.33"/>
    <n v="4.33"/>
    <n v="6"/>
    <n v="11.67"/>
    <n v="0"/>
    <n v="12.66"/>
  </r>
  <r>
    <x v="20"/>
    <x v="14"/>
    <x v="6"/>
    <m/>
    <m/>
    <m/>
    <m/>
    <m/>
    <m/>
    <n v="10.1"/>
    <n v="2.42"/>
    <n v="2.48"/>
    <n v="4"/>
    <n v="0"/>
    <n v="2"/>
    <m/>
    <m/>
    <m/>
    <m/>
    <m/>
    <m/>
    <m/>
    <m/>
    <m/>
    <m/>
    <m/>
    <m/>
    <m/>
    <m/>
    <m/>
    <m/>
    <m/>
    <m/>
  </r>
  <r>
    <x v="20"/>
    <x v="6"/>
    <x v="6"/>
    <n v="89.9"/>
    <n v="35.97"/>
    <n v="8.83"/>
    <n v="6.67"/>
    <n v="65.34"/>
    <n v="22"/>
    <n v="494.8"/>
    <n v="40.64"/>
    <n v="75.06"/>
    <n v="251"/>
    <n v="21"/>
    <n v="33"/>
    <n v="2"/>
    <n v="15"/>
    <n v="1.67"/>
    <n v="121.67"/>
    <n v="13.969999999999899"/>
    <n v="0"/>
    <n v="59.67"/>
    <n v="0"/>
    <n v="5.67"/>
    <n v="8"/>
    <n v="19"/>
    <n v="1.67"/>
    <n v="2.66"/>
    <n v="10.67"/>
    <n v="4.3"/>
    <n v="17.329999999999998"/>
    <n v="0"/>
    <n v="6.83"/>
  </r>
  <r>
    <x v="20"/>
    <x v="8"/>
    <x v="6"/>
    <n v="54"/>
    <n v="15.99"/>
    <n v="18.36"/>
    <n v="5.63"/>
    <n v="35"/>
    <n v="5.33"/>
    <n v="76.400000000000006"/>
    <n v="10.98"/>
    <n v="4.3899999999999997"/>
    <n v="39"/>
    <n v="4"/>
    <n v="1"/>
    <n v="12.36"/>
    <n v="20.99"/>
    <n v="9.99"/>
    <n v="60.989999999999903"/>
    <n v="29.99"/>
    <n v="0"/>
    <n v="22.67"/>
    <n v="0"/>
    <n v="12.33"/>
    <n v="11"/>
    <n v="9.67"/>
    <n v="5.66"/>
    <n v="4.33"/>
    <n v="2.33"/>
    <n v="9"/>
    <n v="5.33"/>
    <n v="0"/>
    <n v="6"/>
  </r>
  <r>
    <x v="20"/>
    <x v="13"/>
    <x v="6"/>
    <m/>
    <m/>
    <m/>
    <m/>
    <m/>
    <m/>
    <n v="220.2"/>
    <n v="37.04"/>
    <n v="34.229999999999997"/>
    <n v="82"/>
    <n v="19"/>
    <n v="13"/>
    <m/>
    <m/>
    <m/>
    <m/>
    <m/>
    <m/>
    <m/>
    <m/>
    <m/>
    <m/>
    <m/>
    <m/>
    <m/>
    <m/>
    <m/>
    <m/>
    <m/>
    <m/>
  </r>
  <r>
    <x v="20"/>
    <x v="9"/>
    <x v="6"/>
    <m/>
    <m/>
    <m/>
    <m/>
    <m/>
    <m/>
    <n v="11.8"/>
    <n v="2.23"/>
    <n v="1.1399999999999999"/>
    <m/>
    <m/>
    <m/>
    <m/>
    <m/>
    <m/>
    <m/>
    <m/>
    <m/>
    <m/>
    <m/>
    <m/>
    <m/>
    <m/>
    <m/>
    <m/>
    <m/>
    <m/>
    <m/>
    <m/>
    <m/>
  </r>
  <r>
    <x v="21"/>
    <x v="10"/>
    <x v="6"/>
    <n v="56.8"/>
    <n v="26.5"/>
    <n v="32"/>
    <n v="11.2"/>
    <n v="30"/>
    <n v="18.899999999999999"/>
    <n v="302.7"/>
    <n v="160.30000000000001"/>
    <n v="40.200000000000003"/>
    <n v="48"/>
    <n v="27"/>
    <n v="9"/>
    <n v="15.3"/>
    <n v="42.7"/>
    <n v="1.5"/>
    <n v="82.7"/>
    <n v="1.7999999999999901"/>
    <n v="0"/>
    <n v="9.5"/>
    <n v="0.6"/>
    <n v="20.3"/>
    <n v="0.29999999999999899"/>
    <n v="15.2"/>
    <n v="0.89999999999999902"/>
    <n v="11.2"/>
    <n v="5"/>
    <n v="0"/>
    <n v="10.299999999999899"/>
    <n v="0"/>
    <n v="16.7"/>
  </r>
  <r>
    <x v="21"/>
    <x v="0"/>
    <x v="6"/>
    <n v="51.5"/>
    <n v="39.799999999999997"/>
    <n v="18.5"/>
    <n v="16.3"/>
    <n v="33.700000000000003"/>
    <n v="18.3"/>
    <n v="324.10000000000002"/>
    <n v="155.5"/>
    <n v="109"/>
    <n v="85"/>
    <n v="37"/>
    <n v="18"/>
    <n v="10.9"/>
    <n v="34.799999999999997"/>
    <n v="0"/>
    <n v="90.699999999999903"/>
    <n v="1.8"/>
    <n v="0"/>
    <n v="21.5"/>
    <n v="0"/>
    <n v="12.2"/>
    <n v="0.9"/>
    <n v="11.2"/>
    <n v="0"/>
    <n v="6.3"/>
    <n v="11.899999999999901"/>
    <n v="0.9"/>
    <n v="11.3"/>
    <n v="0"/>
    <n v="7.6"/>
  </r>
  <r>
    <x v="21"/>
    <x v="1"/>
    <x v="6"/>
    <n v="121.8"/>
    <n v="104.4"/>
    <n v="36.6"/>
    <n v="25.6"/>
    <n v="98.1"/>
    <n v="69.599999999999994"/>
    <n v="486.3"/>
    <n v="147"/>
    <n v="171.9"/>
    <n v="116"/>
    <n v="28"/>
    <n v="27"/>
    <n v="22.8"/>
    <n v="61.8"/>
    <n v="1.2"/>
    <n v="223.6"/>
    <n v="7.8"/>
    <n v="0.9"/>
    <n v="68.599999999999994"/>
    <n v="0"/>
    <n v="29.2"/>
    <n v="5.0999999999999996"/>
    <n v="14.6"/>
    <n v="1.2"/>
    <n v="7"/>
    <n v="22.6"/>
    <n v="0.6"/>
    <n v="55.999999999999901"/>
    <n v="0"/>
    <n v="13.8"/>
  </r>
  <r>
    <x v="21"/>
    <x v="2"/>
    <x v="6"/>
    <m/>
    <m/>
    <m/>
    <m/>
    <m/>
    <m/>
    <n v="452.4"/>
    <n v="75.7"/>
    <n v="161.6"/>
    <n v="82"/>
    <n v="19"/>
    <n v="26"/>
    <m/>
    <m/>
    <m/>
    <m/>
    <m/>
    <m/>
    <m/>
    <m/>
    <m/>
    <m/>
    <m/>
    <m/>
    <m/>
    <m/>
    <m/>
    <m/>
    <m/>
    <m/>
  </r>
  <r>
    <x v="21"/>
    <x v="3"/>
    <x v="6"/>
    <n v="317.89999999999998"/>
    <n v="113"/>
    <n v="104.1"/>
    <n v="33.200000000000003"/>
    <n v="276.2"/>
    <n v="75.3"/>
    <n v="444.9"/>
    <n v="72.2"/>
    <n v="162.1"/>
    <n v="115"/>
    <n v="17"/>
    <n v="29"/>
    <n v="95.3"/>
    <n v="135.39999999999901"/>
    <n v="5.7"/>
    <n v="421"/>
    <n v="29.7"/>
    <n v="6.8999999999999897"/>
    <n v="176.79999999999899"/>
    <n v="2.7"/>
    <n v="96.199999999999903"/>
    <n v="15.5999999999999"/>
    <n v="29.5"/>
    <n v="1.2"/>
    <n v="6.6"/>
    <n v="25.3"/>
    <n v="1.49999999999999"/>
    <n v="54"/>
    <n v="0"/>
    <n v="8.8000000000000007"/>
  </r>
  <r>
    <x v="21"/>
    <x v="11"/>
    <x v="6"/>
    <n v="31.4"/>
    <n v="18.899999999999999"/>
    <n v="14.3"/>
    <n v="12.3"/>
    <n v="24.1"/>
    <n v="12.6"/>
    <m/>
    <m/>
    <m/>
    <m/>
    <m/>
    <m/>
    <n v="10.7"/>
    <n v="26.5"/>
    <n v="0.3"/>
    <n v="49.5"/>
    <n v="2.4"/>
    <n v="0.9"/>
    <n v="13.1999999999999"/>
    <n v="0"/>
    <n v="10.6"/>
    <n v="1.2"/>
    <n v="3.2"/>
    <n v="0.3"/>
    <n v="3.5999999999999899"/>
    <n v="1.2999999999999901"/>
    <n v="0"/>
    <n v="5.3"/>
    <n v="0"/>
    <n v="3.5999999999999899"/>
  </r>
  <r>
    <x v="21"/>
    <x v="6"/>
    <x v="6"/>
    <n v="128.30000000000001"/>
    <n v="39.9"/>
    <n v="16.100000000000001"/>
    <n v="5.3"/>
    <n v="89.3"/>
    <n v="28.6"/>
    <n v="651.79999999999995"/>
    <n v="113.2"/>
    <n v="190"/>
    <n v="158"/>
    <n v="16"/>
    <n v="28"/>
    <n v="9.5"/>
    <n v="20.5"/>
    <n v="2.7"/>
    <n v="164.8"/>
    <n v="10.199999999999999"/>
    <n v="4.2"/>
    <n v="80.2"/>
    <n v="1.5"/>
    <n v="7.1999999999999904"/>
    <n v="3.3"/>
    <n v="29.5"/>
    <n v="1.2"/>
    <n v="8"/>
    <n v="10"/>
    <n v="0"/>
    <n v="24.6"/>
    <n v="0"/>
    <n v="6.6"/>
  </r>
  <r>
    <x v="21"/>
    <x v="8"/>
    <x v="6"/>
    <n v="123.4"/>
    <m/>
    <n v="43.4"/>
    <m/>
    <n v="61.9"/>
    <m/>
    <m/>
    <m/>
    <m/>
    <m/>
    <m/>
    <m/>
    <n v="43.4"/>
    <n v="28.9"/>
    <n v="43.499999999999901"/>
    <n v="71.399999999999906"/>
    <n v="156"/>
    <n v="1.49999999999999"/>
    <n v="35.899999999999899"/>
    <n v="1.8"/>
    <n v="24.9"/>
    <n v="111"/>
    <n v="6.6"/>
    <n v="41.699999999999903"/>
    <n v="4"/>
    <m/>
    <m/>
    <m/>
    <m/>
    <m/>
  </r>
  <r>
    <x v="21"/>
    <x v="13"/>
    <x v="6"/>
    <m/>
    <m/>
    <m/>
    <m/>
    <m/>
    <m/>
    <n v="473.7"/>
    <n v="103.2"/>
    <n v="113.7"/>
    <n v="82"/>
    <n v="12"/>
    <n v="11"/>
    <m/>
    <m/>
    <m/>
    <m/>
    <m/>
    <m/>
    <m/>
    <m/>
    <m/>
    <m/>
    <m/>
    <m/>
    <m/>
    <m/>
    <m/>
    <m/>
    <m/>
    <m/>
  </r>
  <r>
    <x v="22"/>
    <x v="10"/>
    <x v="6"/>
    <n v="125.3"/>
    <n v="218"/>
    <n v="65.3"/>
    <n v="105.3"/>
    <n v="15.399999999999901"/>
    <n v="50"/>
    <m/>
    <m/>
    <m/>
    <m/>
    <m/>
    <m/>
    <n v="26"/>
    <n v="170.3"/>
    <n v="1"/>
    <n v="341.5"/>
    <n v="6"/>
    <n v="0"/>
    <n v="6.3999999999999897"/>
    <n v="0"/>
    <n v="9"/>
    <n v="5"/>
    <n v="52.099999999999902"/>
    <n v="1"/>
    <n v="56"/>
    <n v="93"/>
    <n v="0"/>
    <n v="19.7"/>
    <n v="0"/>
    <n v="39.299999999999997"/>
  </r>
  <r>
    <x v="22"/>
    <x v="0"/>
    <x v="6"/>
    <n v="113.4"/>
    <n v="118.3"/>
    <n v="54.2"/>
    <n v="49"/>
    <n v="60.6"/>
    <n v="51.7"/>
    <n v="574.5"/>
    <n v="287.8"/>
    <n v="185"/>
    <n v="84"/>
    <n v="46"/>
    <n v="20"/>
    <n v="36.5"/>
    <n v="101.3"/>
    <n v="6.3"/>
    <n v="228.89999999999901"/>
    <n v="9.3000000000000007"/>
    <n v="0"/>
    <n v="31.599999999999898"/>
    <n v="0"/>
    <n v="29"/>
    <n v="3"/>
    <n v="26.7"/>
    <n v="6.3"/>
    <n v="23.3"/>
    <n v="40.299999999999997"/>
    <n v="0"/>
    <n v="29"/>
    <n v="0"/>
    <n v="17.7"/>
  </r>
  <r>
    <x v="22"/>
    <x v="1"/>
    <x v="6"/>
    <n v="203.2"/>
    <n v="154.69999999999999"/>
    <n v="76.599999999999994"/>
    <n v="56.7"/>
    <n v="83.3"/>
    <n v="94.4"/>
    <n v="479.5"/>
    <n v="193"/>
    <n v="101.4"/>
    <n v="83"/>
    <n v="36"/>
    <n v="15"/>
    <n v="50.6"/>
    <n v="130.69999999999999"/>
    <n v="8.6"/>
    <n v="349.29999999999899"/>
    <n v="28.6"/>
    <n v="1"/>
    <n v="51.3"/>
    <n v="0.3"/>
    <n v="31.6"/>
    <n v="19"/>
    <n v="69.3"/>
    <n v="8.3000000000000007"/>
    <n v="42.4"/>
    <n v="37.299999999999997"/>
    <n v="0"/>
    <n v="60.7"/>
    <n v="0"/>
    <n v="26"/>
  </r>
  <r>
    <x v="22"/>
    <x v="2"/>
    <x v="6"/>
    <m/>
    <m/>
    <m/>
    <m/>
    <m/>
    <m/>
    <n v="984.4"/>
    <n v="324.8"/>
    <n v="327.9"/>
    <n v="232"/>
    <n v="63"/>
    <n v="73"/>
    <m/>
    <m/>
    <m/>
    <m/>
    <m/>
    <m/>
    <m/>
    <m/>
    <m/>
    <m/>
    <m/>
    <m/>
    <m/>
    <m/>
    <m/>
    <m/>
    <m/>
    <m/>
  </r>
  <r>
    <x v="22"/>
    <x v="3"/>
    <x v="6"/>
    <n v="363.6"/>
    <n v="302.10000000000002"/>
    <n v="77"/>
    <n v="58.4"/>
    <n v="224.3"/>
    <n v="165.4"/>
    <n v="557"/>
    <n v="197"/>
    <n v="202.8"/>
    <n v="61"/>
    <n v="26"/>
    <n v="17"/>
    <n v="46.3"/>
    <n v="132.4"/>
    <n v="10"/>
    <n v="648.79999999999995"/>
    <n v="56.4"/>
    <n v="3.7"/>
    <n v="171.7"/>
    <n v="0.7"/>
    <n v="51.3"/>
    <n v="42.7"/>
    <n v="101"/>
    <n v="9.3000000000000007"/>
    <n v="22.7"/>
    <n v="106.99999999999901"/>
    <n v="0"/>
    <n v="136.69999999999999"/>
    <n v="0"/>
    <n v="30.7"/>
  </r>
  <r>
    <x v="22"/>
    <x v="14"/>
    <x v="6"/>
    <m/>
    <m/>
    <m/>
    <m/>
    <m/>
    <m/>
    <n v="532.5"/>
    <n v="264.7"/>
    <n v="179.8"/>
    <n v="106"/>
    <n v="56"/>
    <n v="32"/>
    <m/>
    <m/>
    <m/>
    <m/>
    <m/>
    <m/>
    <m/>
    <m/>
    <m/>
    <m/>
    <m/>
    <m/>
    <m/>
    <m/>
    <m/>
    <m/>
    <m/>
    <m/>
  </r>
  <r>
    <x v="22"/>
    <x v="5"/>
    <x v="6"/>
    <n v="58.8"/>
    <n v="55"/>
    <n v="22.3"/>
    <n v="14"/>
    <n v="30.299999999999901"/>
    <n v="28.3"/>
    <n v="243.3"/>
    <n v="87.6"/>
    <n v="93"/>
    <n v="44"/>
    <n v="13"/>
    <n v="17"/>
    <n v="9.6999999999999993"/>
    <n v="36"/>
    <n v="1"/>
    <n v="112.899999999999"/>
    <n v="3"/>
    <n v="0"/>
    <n v="20.299999999999901"/>
    <n v="0"/>
    <n v="10"/>
    <n v="2"/>
    <n v="15.6"/>
    <n v="1"/>
    <n v="12"/>
    <n v="22.7"/>
    <n v="0"/>
    <n v="18.3"/>
    <n v="0"/>
    <n v="12.6"/>
  </r>
  <r>
    <x v="22"/>
    <x v="6"/>
    <x v="6"/>
    <n v="501"/>
    <n v="263.60000000000002"/>
    <n v="179"/>
    <n v="69"/>
    <n v="288.5"/>
    <n v="120.3"/>
    <n v="866.1"/>
    <n v="342.7"/>
    <n v="252.7"/>
    <n v="151"/>
    <n v="56"/>
    <n v="39"/>
    <n v="134"/>
    <n v="241.599999999999"/>
    <n v="21.4"/>
    <n v="743.19999999999902"/>
    <n v="72.7"/>
    <n v="1.2999999999999901"/>
    <n v="192"/>
    <n v="3.7"/>
    <n v="95"/>
    <n v="48.7"/>
    <n v="115"/>
    <n v="17.7"/>
    <n v="77.599999999999994"/>
    <n v="98.3"/>
    <n v="1.3"/>
    <n v="96.3"/>
    <n v="0"/>
    <n v="45"/>
  </r>
  <r>
    <x v="22"/>
    <x v="7"/>
    <x v="6"/>
    <m/>
    <m/>
    <m/>
    <m/>
    <m/>
    <m/>
    <n v="74.8"/>
    <n v="10.8"/>
    <n v="17.2"/>
    <n v="7"/>
    <n v="3"/>
    <n v="2"/>
    <m/>
    <m/>
    <m/>
    <m/>
    <m/>
    <m/>
    <m/>
    <m/>
    <m/>
    <m/>
    <m/>
    <m/>
    <m/>
    <m/>
    <m/>
    <m/>
    <m/>
    <m/>
  </r>
  <r>
    <x v="22"/>
    <x v="8"/>
    <x v="6"/>
    <n v="143.1"/>
    <n v="103.3"/>
    <n v="29.7"/>
    <n v="12.6"/>
    <n v="49.6"/>
    <n v="42.3"/>
    <n v="1222.5999999999999"/>
    <n v="455.5"/>
    <n v="244.5"/>
    <n v="169"/>
    <n v="66"/>
    <n v="27"/>
    <n v="16.399999999999999"/>
    <n v="41.9"/>
    <n v="1.3"/>
    <n v="243.599999999999"/>
    <n v="9.3000000000000007"/>
    <n v="0"/>
    <n v="36.6"/>
    <n v="0"/>
    <n v="13"/>
    <n v="8"/>
    <n v="74.400000000000006"/>
    <n v="1.3"/>
    <n v="16.3"/>
    <n v="58.7"/>
    <n v="0"/>
    <n v="31.999999999999901"/>
    <n v="0"/>
    <n v="13.3"/>
  </r>
  <r>
    <x v="22"/>
    <x v="9"/>
    <x v="6"/>
    <m/>
    <m/>
    <m/>
    <m/>
    <m/>
    <m/>
    <n v="228.8"/>
    <n v="85"/>
    <n v="76.3"/>
    <m/>
    <m/>
    <m/>
    <m/>
    <m/>
    <m/>
    <m/>
    <m/>
    <m/>
    <m/>
    <m/>
    <m/>
    <m/>
    <m/>
    <m/>
    <m/>
    <m/>
    <m/>
    <m/>
    <m/>
    <m/>
  </r>
  <r>
    <x v="23"/>
    <x v="10"/>
    <x v="6"/>
    <m/>
    <m/>
    <m/>
    <m/>
    <m/>
    <m/>
    <n v="341"/>
    <n v="214.35"/>
    <n v="22"/>
    <n v="58"/>
    <n v="38"/>
    <n v="3"/>
    <m/>
    <m/>
    <m/>
    <m/>
    <m/>
    <m/>
    <m/>
    <m/>
    <m/>
    <m/>
    <m/>
    <m/>
    <m/>
    <m/>
    <m/>
    <m/>
    <m/>
    <m/>
  </r>
  <r>
    <x v="23"/>
    <x v="0"/>
    <x v="6"/>
    <n v="71.900000000000006"/>
    <n v="84.1"/>
    <n v="31.2"/>
    <n v="31.7"/>
    <n v="41.599999999999902"/>
    <n v="54.099999999999902"/>
    <n v="902.1"/>
    <n v="330.1"/>
    <n v="102.6"/>
    <n v="188"/>
    <n v="79"/>
    <n v="22"/>
    <n v="7.3"/>
    <n v="61"/>
    <n v="5.3"/>
    <n v="151"/>
    <n v="18.899999999999999"/>
    <n v="2.3999999999999901"/>
    <n v="22.4"/>
    <n v="1.7"/>
    <n v="18"/>
    <n v="5.3"/>
    <n v="17"/>
    <n v="1.3"/>
    <n v="12"/>
    <n v="21.3"/>
    <n v="3.5999999999999899"/>
    <n v="29.299999999999901"/>
    <n v="2.2999999999999998"/>
    <n v="23.9"/>
  </r>
  <r>
    <x v="23"/>
    <x v="1"/>
    <x v="6"/>
    <n v="69.099999999999994"/>
    <n v="96.6"/>
    <n v="26.7"/>
    <n v="33.1"/>
    <n v="29.799999999999901"/>
    <n v="60.4"/>
    <n v="757.6"/>
    <n v="303.8"/>
    <n v="71.099999999999994"/>
    <n v="118"/>
    <n v="48"/>
    <n v="17"/>
    <n v="6.3"/>
    <n v="57.2"/>
    <n v="8.6999999999999993"/>
    <n v="156.69999999999999"/>
    <n v="29.3"/>
    <n v="1.6"/>
    <n v="19.599999999999898"/>
    <n v="0.3"/>
    <n v="9.6"/>
    <n v="10"/>
    <n v="19.299999999999901"/>
    <n v="6.7"/>
    <n v="15"/>
    <n v="17.899999999999999"/>
    <n v="7.7"/>
    <n v="42.7"/>
    <n v="1.3"/>
    <n v="20.399999999999999"/>
  </r>
  <r>
    <x v="23"/>
    <x v="2"/>
    <x v="6"/>
    <m/>
    <m/>
    <m/>
    <m/>
    <m/>
    <m/>
    <n v="1192.4000000000001"/>
    <n v="221.7"/>
    <n v="203.8"/>
    <n v="281"/>
    <n v="41"/>
    <n v="59"/>
    <m/>
    <m/>
    <m/>
    <m/>
    <m/>
    <m/>
    <m/>
    <m/>
    <m/>
    <m/>
    <m/>
    <m/>
    <m/>
    <m/>
    <m/>
    <m/>
    <m/>
    <m/>
  </r>
  <r>
    <x v="23"/>
    <x v="3"/>
    <x v="6"/>
    <n v="407.8"/>
    <n v="203.7"/>
    <n v="117.4"/>
    <n v="41.4"/>
    <n v="309.7"/>
    <n v="143.39999999999901"/>
    <n v="321.89999999999998"/>
    <n v="80.5"/>
    <n v="54.6"/>
    <n v="81"/>
    <n v="20"/>
    <n v="13"/>
    <n v="90.3"/>
    <n v="149"/>
    <n v="32.599999999999902"/>
    <n v="572.1"/>
    <n v="131.30000000000001"/>
    <n v="35.1"/>
    <n v="201"/>
    <n v="17.3"/>
    <n v="93"/>
    <n v="48.3"/>
    <n v="64.399999999999906"/>
    <n v="11.7"/>
    <n v="15.7"/>
    <n v="42"/>
    <n v="13.3"/>
    <n v="115.69999999999899"/>
    <n v="1.99999999999999"/>
    <n v="27.1"/>
  </r>
  <r>
    <x v="23"/>
    <x v="11"/>
    <x v="6"/>
    <m/>
    <m/>
    <m/>
    <m/>
    <m/>
    <m/>
    <n v="217.1"/>
    <n v="120.5"/>
    <n v="20.5"/>
    <n v="43"/>
    <n v="25"/>
    <n v="5"/>
    <m/>
    <m/>
    <m/>
    <m/>
    <m/>
    <m/>
    <m/>
    <m/>
    <m/>
    <m/>
    <m/>
    <m/>
    <m/>
    <m/>
    <m/>
    <m/>
    <m/>
    <m/>
  </r>
  <r>
    <x v="23"/>
    <x v="12"/>
    <x v="6"/>
    <m/>
    <m/>
    <m/>
    <m/>
    <m/>
    <m/>
    <n v="40.6"/>
    <n v="16.600000000000001"/>
    <n v="3"/>
    <n v="15"/>
    <n v="4"/>
    <n v="0"/>
    <m/>
    <m/>
    <m/>
    <m/>
    <m/>
    <m/>
    <m/>
    <m/>
    <m/>
    <m/>
    <m/>
    <m/>
    <m/>
    <m/>
    <m/>
    <m/>
    <m/>
    <m/>
  </r>
  <r>
    <x v="23"/>
    <x v="6"/>
    <x v="6"/>
    <n v="169.7"/>
    <n v="158.30000000000001"/>
    <n v="24.5"/>
    <n v="30.4"/>
    <n v="82.699999999999903"/>
    <n v="97.7"/>
    <n v="1703.3"/>
    <n v="324.95"/>
    <n v="179.5"/>
    <n v="409"/>
    <n v="87"/>
    <n v="56"/>
    <n v="4.5"/>
    <n v="51.7"/>
    <n v="11"/>
    <n v="311.60000000000002"/>
    <n v="61.3"/>
    <n v="9.3000000000000007"/>
    <n v="70.3"/>
    <n v="1"/>
    <n v="10.7"/>
    <n v="25.7"/>
    <n v="66.3"/>
    <n v="3"/>
    <n v="12.7"/>
    <n v="43.7"/>
    <n v="14"/>
    <n v="79.599999999999994"/>
    <n v="1.3"/>
    <n v="20"/>
  </r>
  <r>
    <x v="23"/>
    <x v="8"/>
    <x v="6"/>
    <n v="257.2"/>
    <n v="23.1"/>
    <n v="98.1"/>
    <n v="9.4"/>
    <n v="147.69999999999999"/>
    <n v="9.6999999999999993"/>
    <n v="785.3"/>
    <n v="345.1"/>
    <n v="54.1"/>
    <n v="172"/>
    <n v="74"/>
    <n v="10"/>
    <n v="69.3"/>
    <n v="95.7"/>
    <n v="53.3"/>
    <n v="249.29999999999899"/>
    <n v="137.5"/>
    <n v="22.999999999999901"/>
    <n v="90.6"/>
    <n v="15.7"/>
    <n v="54.699999999999903"/>
    <n v="53.5"/>
    <n v="51.6"/>
    <n v="35.299999999999997"/>
    <n v="32.299999999999997"/>
    <n v="6.7"/>
    <n v="7.7"/>
    <n v="4.6999999999999904"/>
    <n v="0"/>
    <n v="28.8"/>
  </r>
  <r>
    <x v="23"/>
    <x v="13"/>
    <x v="6"/>
    <m/>
    <n v="90.1"/>
    <m/>
    <n v="23.3"/>
    <m/>
    <n v="52.8"/>
    <n v="504.4"/>
    <n v="139.4"/>
    <n v="59.6"/>
    <n v="100"/>
    <n v="24"/>
    <n v="16"/>
    <m/>
    <n v="21.3"/>
    <n v="6.6"/>
    <n v="83.3"/>
    <n v="22.2"/>
    <m/>
    <m/>
    <m/>
    <m/>
    <m/>
    <m/>
    <m/>
    <m/>
    <n v="26.7"/>
    <n v="15.3"/>
    <n v="35.299999999999997"/>
    <n v="0.3"/>
    <m/>
  </r>
  <r>
    <x v="24"/>
    <x v="10"/>
    <x v="6"/>
    <m/>
    <m/>
    <m/>
    <m/>
    <m/>
    <m/>
    <n v="29"/>
    <n v="13"/>
    <n v="0"/>
    <m/>
    <m/>
    <m/>
    <m/>
    <m/>
    <m/>
    <m/>
    <m/>
    <m/>
    <m/>
    <m/>
    <m/>
    <m/>
    <m/>
    <m/>
    <m/>
    <m/>
    <m/>
    <m/>
    <m/>
    <m/>
  </r>
  <r>
    <x v="24"/>
    <x v="0"/>
    <x v="6"/>
    <m/>
    <m/>
    <m/>
    <m/>
    <m/>
    <m/>
    <n v="67"/>
    <n v="35"/>
    <n v="3"/>
    <n v="48"/>
    <n v="19"/>
    <n v="7"/>
    <m/>
    <m/>
    <m/>
    <m/>
    <m/>
    <m/>
    <m/>
    <m/>
    <m/>
    <m/>
    <m/>
    <m/>
    <m/>
    <m/>
    <m/>
    <m/>
    <m/>
    <m/>
  </r>
  <r>
    <x v="24"/>
    <x v="1"/>
    <x v="6"/>
    <m/>
    <m/>
    <m/>
    <m/>
    <m/>
    <m/>
    <n v="125"/>
    <n v="44"/>
    <n v="4"/>
    <n v="72"/>
    <n v="22"/>
    <n v="7"/>
    <m/>
    <m/>
    <m/>
    <m/>
    <m/>
    <m/>
    <m/>
    <m/>
    <m/>
    <m/>
    <m/>
    <m/>
    <m/>
    <m/>
    <m/>
    <m/>
    <m/>
    <m/>
  </r>
  <r>
    <x v="24"/>
    <x v="2"/>
    <x v="6"/>
    <m/>
    <m/>
    <m/>
    <m/>
    <m/>
    <m/>
    <n v="9"/>
    <n v="1"/>
    <n v="1"/>
    <n v="12"/>
    <n v="0"/>
    <n v="1"/>
    <m/>
    <m/>
    <m/>
    <m/>
    <m/>
    <m/>
    <m/>
    <m/>
    <m/>
    <m/>
    <m/>
    <m/>
    <m/>
    <m/>
    <m/>
    <m/>
    <m/>
    <m/>
  </r>
  <r>
    <x v="24"/>
    <x v="3"/>
    <x v="6"/>
    <m/>
    <m/>
    <m/>
    <m/>
    <m/>
    <m/>
    <n v="72"/>
    <n v="13"/>
    <n v="10"/>
    <n v="40"/>
    <n v="9"/>
    <n v="6"/>
    <m/>
    <m/>
    <m/>
    <m/>
    <m/>
    <m/>
    <m/>
    <m/>
    <m/>
    <m/>
    <m/>
    <m/>
    <m/>
    <m/>
    <m/>
    <m/>
    <m/>
    <m/>
  </r>
  <r>
    <x v="24"/>
    <x v="11"/>
    <x v="6"/>
    <m/>
    <m/>
    <m/>
    <m/>
    <m/>
    <m/>
    <m/>
    <m/>
    <m/>
    <n v="2"/>
    <n v="1"/>
    <n v="0"/>
    <m/>
    <m/>
    <m/>
    <m/>
    <m/>
    <m/>
    <m/>
    <m/>
    <m/>
    <m/>
    <m/>
    <m/>
    <m/>
    <m/>
    <m/>
    <m/>
    <m/>
    <m/>
  </r>
  <r>
    <x v="24"/>
    <x v="6"/>
    <x v="6"/>
    <m/>
    <m/>
    <m/>
    <m/>
    <m/>
    <m/>
    <n v="240"/>
    <n v="40"/>
    <n v="16"/>
    <n v="158"/>
    <n v="32"/>
    <n v="22"/>
    <m/>
    <m/>
    <m/>
    <m/>
    <m/>
    <m/>
    <m/>
    <m/>
    <m/>
    <m/>
    <m/>
    <m/>
    <m/>
    <m/>
    <m/>
    <m/>
    <m/>
    <m/>
  </r>
  <r>
    <x v="24"/>
    <x v="8"/>
    <x v="6"/>
    <n v="763"/>
    <n v="338"/>
    <n v="199"/>
    <n v="92"/>
    <n v="522"/>
    <n v="221"/>
    <n v="13"/>
    <n v="6"/>
    <n v="1"/>
    <n v="5"/>
    <n v="1"/>
    <n v="0"/>
    <n v="156"/>
    <n v="279"/>
    <n v="12"/>
    <n v="1041"/>
    <n v="60"/>
    <n v="2"/>
    <n v="385"/>
    <n v="0"/>
    <n v="135"/>
    <n v="32"/>
    <n v="145"/>
    <n v="9"/>
    <n v="55"/>
    <n v="77"/>
    <n v="12"/>
    <n v="155"/>
    <n v="2"/>
    <n v="43"/>
  </r>
  <r>
    <x v="24"/>
    <x v="13"/>
    <x v="6"/>
    <m/>
    <m/>
    <m/>
    <m/>
    <m/>
    <m/>
    <n v="305"/>
    <n v="66"/>
    <n v="23"/>
    <n v="138"/>
    <n v="25"/>
    <n v="19"/>
    <m/>
    <m/>
    <m/>
    <m/>
    <m/>
    <m/>
    <m/>
    <m/>
    <m/>
    <m/>
    <m/>
    <m/>
    <m/>
    <m/>
    <m/>
    <m/>
    <m/>
    <m/>
  </r>
  <r>
    <x v="25"/>
    <x v="1"/>
    <x v="6"/>
    <n v="358.78"/>
    <n v="23.1"/>
    <n v="51.769999999999897"/>
    <n v="3.67"/>
    <n v="348.35"/>
    <n v="11"/>
    <n v="156.19999999999999"/>
    <n v="37.18"/>
    <n v="20.55"/>
    <n v="27"/>
    <n v="6"/>
    <n v="10"/>
    <n v="44"/>
    <n v="55.34"/>
    <n v="0.3"/>
    <n v="381.68"/>
    <n v="0.6"/>
    <n v="0"/>
    <n v="300.35000000000002"/>
    <n v="0"/>
    <n v="48"/>
    <n v="0"/>
    <n v="6.66"/>
    <n v="0.3"/>
    <n v="3.67"/>
    <n v="9.33"/>
    <n v="0.3"/>
    <n v="10"/>
    <n v="0"/>
    <n v="7.77"/>
  </r>
  <r>
    <x v="25"/>
    <x v="3"/>
    <x v="6"/>
    <n v="766.27"/>
    <n v="53.53"/>
    <n v="199.53"/>
    <n v="22.759999999999899"/>
    <n v="741.67"/>
    <n v="31"/>
    <n v="320.89999999999998"/>
    <n v="54.48"/>
    <n v="20.22"/>
    <n v="80"/>
    <n v="12"/>
    <n v="6"/>
    <n v="184.87"/>
    <n v="221.99"/>
    <n v="0.89999999999999902"/>
    <n v="819"/>
    <n v="2.4"/>
    <n v="0"/>
    <n v="548.33999999999901"/>
    <n v="0"/>
    <n v="193.33"/>
    <n v="1.19999999999999"/>
    <n v="18"/>
    <n v="0.6"/>
    <n v="6"/>
    <n v="13.999999999999901"/>
    <n v="0.3"/>
    <n v="16.670000000000002"/>
    <n v="0"/>
    <n v="14.66"/>
  </r>
  <r>
    <x v="25"/>
    <x v="11"/>
    <x v="6"/>
    <n v="95"/>
    <n v="5"/>
    <n v="27"/>
    <n v="2"/>
    <n v="89"/>
    <n v="1"/>
    <n v="34.9"/>
    <n v="18.759999999999899"/>
    <n v="5.08"/>
    <n v="9"/>
    <n v="3"/>
    <n v="3"/>
    <n v="23.33"/>
    <n v="29"/>
    <n v="0"/>
    <n v="100"/>
    <n v="0"/>
    <n v="0"/>
    <n v="66"/>
    <n v="0"/>
    <n v="23"/>
    <n v="0"/>
    <n v="2"/>
    <n v="0"/>
    <n v="4"/>
    <n v="2"/>
    <n v="0"/>
    <n v="1"/>
    <n v="0"/>
    <n v="3.67"/>
  </r>
  <r>
    <x v="25"/>
    <x v="14"/>
    <x v="6"/>
    <n v="298.87"/>
    <n v="14.33"/>
    <n v="29.33"/>
    <n v="4.33"/>
    <n v="291"/>
    <n v="6.66"/>
    <n v="56.4"/>
    <n v="14.91"/>
    <n v="14.75"/>
    <n v="34"/>
    <n v="4"/>
    <n v="11"/>
    <n v="21.33"/>
    <n v="33.659999999999997"/>
    <n v="0"/>
    <n v="313"/>
    <n v="0.6"/>
    <n v="0"/>
    <n v="264.67"/>
    <n v="0"/>
    <n v="26.33"/>
    <n v="0.6"/>
    <n v="4.67"/>
    <n v="0"/>
    <n v="3"/>
    <n v="7.67"/>
    <n v="0"/>
    <n v="2.33"/>
    <n v="0"/>
    <n v="8"/>
  </r>
  <r>
    <x v="25"/>
    <x v="5"/>
    <x v="6"/>
    <n v="23.67"/>
    <n v="7.66"/>
    <n v="4"/>
    <n v="3.66"/>
    <n v="18.670000000000002"/>
    <n v="4.66"/>
    <m/>
    <m/>
    <m/>
    <m/>
    <m/>
    <m/>
    <n v="2.67"/>
    <n v="7.66"/>
    <n v="0"/>
    <n v="31.33"/>
    <n v="0"/>
    <n v="0"/>
    <n v="15"/>
    <n v="0"/>
    <n v="3.67"/>
    <n v="0"/>
    <n v="4.67"/>
    <n v="0"/>
    <n v="0.33"/>
    <n v="1.67"/>
    <n v="0"/>
    <n v="2.33"/>
    <n v="0"/>
    <n v="1.33"/>
  </r>
  <r>
    <x v="25"/>
    <x v="6"/>
    <x v="6"/>
    <n v="818.67"/>
    <n v="42.87"/>
    <n v="31"/>
    <n v="10"/>
    <n v="787.67"/>
    <n v="20.67"/>
    <n v="477.7"/>
    <n v="50.57"/>
    <n v="115.31"/>
    <n v="121"/>
    <n v="15"/>
    <n v="32"/>
    <n v="22.33"/>
    <n v="41"/>
    <n v="0"/>
    <n v="861.33999999999901"/>
    <n v="0.6"/>
    <n v="0"/>
    <n v="763"/>
    <n v="0"/>
    <n v="24.67"/>
    <n v="0"/>
    <n v="24.67"/>
    <n v="0"/>
    <n v="6.33"/>
    <n v="18"/>
    <n v="0.6"/>
    <n v="14.67"/>
    <n v="0"/>
    <n v="8.67"/>
  </r>
  <r>
    <x v="25"/>
    <x v="9"/>
    <x v="6"/>
    <m/>
    <m/>
    <m/>
    <m/>
    <m/>
    <m/>
    <n v="1110.7"/>
    <n v="189.24"/>
    <n v="181.67"/>
    <m/>
    <m/>
    <m/>
    <m/>
    <m/>
    <m/>
    <m/>
    <m/>
    <m/>
    <m/>
    <m/>
    <m/>
    <m/>
    <m/>
    <m/>
    <m/>
    <m/>
    <m/>
    <m/>
    <m/>
    <m/>
  </r>
  <r>
    <x v="26"/>
    <x v="1"/>
    <x v="6"/>
    <n v="41.83"/>
    <n v="43.81"/>
    <n v="16.66"/>
    <n v="17.670000000000002"/>
    <n v="13.53"/>
    <n v="25.67"/>
    <n v="265.7"/>
    <n v="52.83"/>
    <n v="28.87"/>
    <n v="75"/>
    <n v="19"/>
    <n v="5"/>
    <m/>
    <n v="33.33"/>
    <n v="3.33"/>
    <n v="81.34"/>
    <n v="14.33"/>
    <n v="0.67"/>
    <n v="7"/>
    <n v="0"/>
    <n v="6.33"/>
    <n v="7.67"/>
    <n v="15.67"/>
    <n v="3.33"/>
    <n v="9.33"/>
    <n v="9.67"/>
    <n v="2.66"/>
    <n v="15.67"/>
    <n v="0"/>
    <n v="16.66"/>
  </r>
  <r>
    <x v="26"/>
    <x v="2"/>
    <x v="6"/>
    <m/>
    <m/>
    <m/>
    <m/>
    <m/>
    <m/>
    <n v="217.7"/>
    <n v="31.63"/>
    <n v="29.52"/>
    <n v="25"/>
    <n v="8"/>
    <n v="4"/>
    <m/>
    <m/>
    <m/>
    <m/>
    <m/>
    <m/>
    <m/>
    <m/>
    <m/>
    <m/>
    <m/>
    <m/>
    <m/>
    <m/>
    <m/>
    <m/>
    <m/>
    <m/>
  </r>
  <r>
    <x v="26"/>
    <x v="3"/>
    <x v="6"/>
    <n v="34.729999999999997"/>
    <n v="66"/>
    <n v="11.2"/>
    <n v="18.329999999999998"/>
    <n v="22.17"/>
    <n v="37"/>
    <n v="162"/>
    <n v="15.02"/>
    <n v="20.93"/>
    <n v="25"/>
    <n v="3"/>
    <n v="3"/>
    <m/>
    <n v="28.33"/>
    <n v="3.33"/>
    <n v="97.33"/>
    <n v="10.66"/>
    <n v="3.33"/>
    <n v="14"/>
    <n v="1.33"/>
    <n v="6.67"/>
    <n v="4"/>
    <n v="7.33"/>
    <n v="2"/>
    <n v="3.33"/>
    <n v="17.670000000000002"/>
    <n v="0"/>
    <n v="30"/>
    <n v="0"/>
    <n v="11.2"/>
  </r>
  <r>
    <x v="26"/>
    <x v="12"/>
    <x v="6"/>
    <m/>
    <m/>
    <m/>
    <m/>
    <m/>
    <m/>
    <n v="8.5"/>
    <n v="2.1399999999999899"/>
    <n v="1.72"/>
    <n v="3"/>
    <n v="0"/>
    <n v="0"/>
    <m/>
    <m/>
    <m/>
    <m/>
    <m/>
    <m/>
    <m/>
    <m/>
    <m/>
    <m/>
    <m/>
    <m/>
    <m/>
    <m/>
    <m/>
    <m/>
    <m/>
    <m/>
  </r>
  <r>
    <x v="26"/>
    <x v="6"/>
    <x v="6"/>
    <n v="35.76"/>
    <n v="43.26"/>
    <n v="5.3"/>
    <n v="12.6299999999999"/>
    <n v="10.56"/>
    <n v="31.66"/>
    <n v="384.7"/>
    <n v="40.01"/>
    <n v="66.06"/>
    <n v="66"/>
    <n v="8"/>
    <n v="13"/>
    <m/>
    <n v="17.329999999999998"/>
    <n v="2"/>
    <n v="75.319999999999993"/>
    <n v="11.67"/>
    <n v="3"/>
    <n v="8.33"/>
    <n v="0"/>
    <n v="1.33"/>
    <n v="5.67"/>
    <n v="19.329999999999998"/>
    <n v="1"/>
    <n v="3.67"/>
    <n v="7"/>
    <n v="1"/>
    <n v="23.33"/>
    <n v="0"/>
    <n v="5.3"/>
  </r>
  <r>
    <x v="26"/>
    <x v="8"/>
    <x v="6"/>
    <m/>
    <m/>
    <m/>
    <m/>
    <m/>
    <m/>
    <n v="70.900000000000006"/>
    <n v="17.829999999999998"/>
    <n v="13.61"/>
    <n v="13"/>
    <n v="4"/>
    <n v="5"/>
    <m/>
    <m/>
    <m/>
    <m/>
    <m/>
    <m/>
    <m/>
    <m/>
    <m/>
    <m/>
    <m/>
    <m/>
    <m/>
    <m/>
    <m/>
    <m/>
    <m/>
    <m/>
  </r>
  <r>
    <x v="26"/>
    <x v="13"/>
    <x v="6"/>
    <m/>
    <m/>
    <m/>
    <m/>
    <m/>
    <m/>
    <n v="222.2"/>
    <n v="47.73"/>
    <n v="44.14"/>
    <n v="49"/>
    <n v="7"/>
    <n v="7"/>
    <m/>
    <m/>
    <m/>
    <m/>
    <m/>
    <m/>
    <m/>
    <m/>
    <m/>
    <m/>
    <m/>
    <m/>
    <m/>
    <m/>
    <m/>
    <m/>
    <m/>
    <m/>
  </r>
  <r>
    <x v="26"/>
    <x v="9"/>
    <x v="6"/>
    <m/>
    <m/>
    <m/>
    <m/>
    <m/>
    <m/>
    <n v="0"/>
    <n v="0"/>
    <n v="0"/>
    <m/>
    <m/>
    <m/>
    <m/>
    <m/>
    <m/>
    <m/>
    <m/>
    <m/>
    <m/>
    <m/>
    <m/>
    <m/>
    <m/>
    <m/>
    <m/>
    <m/>
    <m/>
    <m/>
    <m/>
    <m/>
  </r>
  <r>
    <x v="27"/>
    <x v="11"/>
    <x v="7"/>
    <n v="21"/>
    <n v="2"/>
    <n v="4"/>
    <n v="0"/>
    <n v="12"/>
    <n v="2"/>
    <n v="274"/>
    <n v="57"/>
    <n v="119"/>
    <n v="39"/>
    <n v="9"/>
    <n v="9"/>
    <m/>
    <n v="4"/>
    <n v="0"/>
    <n v="23"/>
    <n v="0"/>
    <n v="0"/>
    <n v="10"/>
    <n v="0"/>
    <n v="2"/>
    <n v="0"/>
    <n v="7"/>
    <n v="0"/>
    <n v="2"/>
    <n v="0"/>
    <n v="0"/>
    <n v="2"/>
    <n v="0"/>
    <n v="4"/>
  </r>
  <r>
    <x v="28"/>
    <x v="1"/>
    <x v="8"/>
    <n v="353.79999999999899"/>
    <n v="192.1"/>
    <n v="120.69999999999899"/>
    <n v="55.4"/>
    <n v="303.60000000000002"/>
    <n v="135"/>
    <n v="777.2"/>
    <n v="269.2"/>
    <n v="123.19999999999899"/>
    <n v="132"/>
    <n v="52"/>
    <n v="31"/>
    <n v="90.3"/>
    <n v="173.5"/>
    <n v="6"/>
    <n v="539.4"/>
    <n v="20.7"/>
    <n v="0"/>
    <n v="202.6"/>
    <n v="0"/>
    <n v="101"/>
    <n v="9.6999999999999993"/>
    <n v="27"/>
    <n v="5"/>
    <n v="17.100000000000001"/>
    <n v="39"/>
    <n v="5"/>
    <n v="97.3"/>
    <n v="0"/>
    <n v="30.4"/>
  </r>
  <r>
    <x v="28"/>
    <x v="2"/>
    <x v="8"/>
    <m/>
    <m/>
    <m/>
    <m/>
    <m/>
    <m/>
    <n v="798.5"/>
    <n v="139.6"/>
    <n v="170.5"/>
    <n v="79"/>
    <n v="10"/>
    <n v="17"/>
    <m/>
    <m/>
    <m/>
    <m/>
    <m/>
    <m/>
    <m/>
    <m/>
    <m/>
    <m/>
    <m/>
    <m/>
    <m/>
    <m/>
    <m/>
    <m/>
    <m/>
    <m/>
  </r>
  <r>
    <x v="28"/>
    <x v="3"/>
    <x v="8"/>
    <n v="424.2"/>
    <n v="156.69999999999999"/>
    <n v="114.3"/>
    <n v="46.099999999999902"/>
    <n v="395.3"/>
    <n v="109.7"/>
    <n v="429.9"/>
    <n v="81.399999999999906"/>
    <n v="84.8"/>
    <n v="71"/>
    <n v="19"/>
    <n v="14"/>
    <n v="82"/>
    <n v="160.1"/>
    <n v="1"/>
    <n v="578.70000000000005"/>
    <n v="12.3"/>
    <n v="0"/>
    <n v="288"/>
    <n v="0"/>
    <n v="107.3"/>
    <n v="7.3"/>
    <n v="20"/>
    <n v="1"/>
    <n v="6.7"/>
    <n v="34.299999999999997"/>
    <n v="4"/>
    <n v="76.3"/>
    <n v="0"/>
    <n v="32.299999999999997"/>
  </r>
  <r>
    <x v="28"/>
    <x v="11"/>
    <x v="8"/>
    <n v="27.3"/>
    <m/>
    <n v="12.3"/>
    <m/>
    <n v="23.6"/>
    <m/>
    <m/>
    <m/>
    <m/>
    <m/>
    <m/>
    <m/>
    <n v="12.3"/>
    <n v="12.3"/>
    <n v="0"/>
    <n v="27.3"/>
    <n v="0"/>
    <n v="0"/>
    <n v="13.3"/>
    <n v="0"/>
    <n v="10.3"/>
    <n v="0"/>
    <n v="1.7"/>
    <n v="0"/>
    <n v="2"/>
    <m/>
    <m/>
    <m/>
    <m/>
    <m/>
  </r>
  <r>
    <x v="28"/>
    <x v="14"/>
    <x v="8"/>
    <n v="110.2"/>
    <n v="23.6"/>
    <n v="23.3"/>
    <n v="9"/>
    <n v="102.4"/>
    <n v="19.7"/>
    <n v="376.6"/>
    <n v="136.6"/>
    <n v="101.3"/>
    <n v="72"/>
    <n v="31"/>
    <n v="17"/>
    <n v="18.600000000000001"/>
    <n v="31.7"/>
    <n v="2"/>
    <n v="132.69999999999999"/>
    <n v="4"/>
    <n v="0"/>
    <n v="84"/>
    <n v="0"/>
    <n v="18.399999999999999"/>
    <n v="1"/>
    <n v="2.6"/>
    <n v="2"/>
    <n v="4.3"/>
    <n v="1.7"/>
    <n v="1"/>
    <n v="12.7"/>
    <n v="0"/>
    <n v="4.6999999999999904"/>
  </r>
  <r>
    <x v="28"/>
    <x v="6"/>
    <x v="8"/>
    <n v="387.099999999999"/>
    <n v="126.4"/>
    <n v="68.099999999999994"/>
    <n v="29"/>
    <n v="334.099999999999"/>
    <n v="94.4"/>
    <n v="1154.5"/>
    <n v="194.2"/>
    <n v="221.7"/>
    <n v="197"/>
    <n v="31"/>
    <n v="18"/>
    <n v="31.4"/>
    <n v="97.1"/>
    <n v="4.3"/>
    <n v="509.9"/>
    <n v="13"/>
    <n v="0"/>
    <n v="284.39999999999998"/>
    <n v="0"/>
    <n v="49.7"/>
    <n v="5.7"/>
    <n v="31"/>
    <n v="1.3"/>
    <n v="18.399999999999999"/>
    <n v="20.7"/>
    <n v="3"/>
    <n v="76.7"/>
    <n v="0"/>
    <n v="36.700000000000003"/>
  </r>
  <r>
    <x v="28"/>
    <x v="8"/>
    <x v="8"/>
    <n v="57.2"/>
    <m/>
    <n v="10"/>
    <m/>
    <n v="47.4"/>
    <m/>
    <n v="383.7"/>
    <n v="97.7"/>
    <n v="99.1"/>
    <n v="41"/>
    <n v="10"/>
    <n v="5"/>
    <n v="10"/>
    <n v="9.6999999999999993"/>
    <n v="1"/>
    <n v="54.1"/>
    <n v="6.7"/>
    <n v="0"/>
    <n v="37.700000000000003"/>
    <n v="0"/>
    <n v="9.6999999999999993"/>
    <n v="5.7"/>
    <n v="6.7"/>
    <n v="1"/>
    <n v="0"/>
    <m/>
    <m/>
    <m/>
    <m/>
    <m/>
  </r>
  <r>
    <x v="28"/>
    <x v="13"/>
    <x v="8"/>
    <n v="584.29999999999995"/>
    <n v="166.9"/>
    <n v="212.9"/>
    <n v="57.6"/>
    <n v="544.9"/>
    <n v="122"/>
    <n v="1087.8"/>
    <n v="238.8"/>
    <n v="129.9"/>
    <n v="182"/>
    <n v="32"/>
    <n v="14"/>
    <n v="177.3"/>
    <n v="269.5"/>
    <n v="3.4"/>
    <n v="742.8"/>
    <n v="20.100000000000001"/>
    <n v="0"/>
    <n v="342.29999999999899"/>
    <n v="0"/>
    <n v="202.6"/>
    <n v="13.7"/>
    <n v="21.7"/>
    <n v="1.7"/>
    <n v="9.3000000000000007"/>
    <n v="27.299999999999901"/>
    <n v="3"/>
    <n v="82"/>
    <n v="0"/>
    <n v="35.6"/>
  </r>
  <r>
    <x v="29"/>
    <x v="1"/>
    <x v="8"/>
    <n v="179"/>
    <m/>
    <n v="52.67"/>
    <m/>
    <n v="122"/>
    <m/>
    <n v="982"/>
    <n v="189"/>
    <n v="58"/>
    <n v="246"/>
    <n v="49"/>
    <n v="3"/>
    <n v="45.34"/>
    <n v="44.67"/>
    <n v="13"/>
    <n v="147.01"/>
    <n v="38"/>
    <n v="0.33"/>
    <n v="84"/>
    <n v="0"/>
    <n v="38"/>
    <n v="24.67"/>
    <n v="18.3399999999999"/>
    <n v="13"/>
    <n v="6.67"/>
    <m/>
    <m/>
    <m/>
    <m/>
    <n v="7.33"/>
  </r>
  <r>
    <x v="29"/>
    <x v="2"/>
    <x v="8"/>
    <n v="25.64"/>
    <m/>
    <n v="8"/>
    <m/>
    <n v="21.34"/>
    <m/>
    <m/>
    <m/>
    <m/>
    <m/>
    <m/>
    <m/>
    <n v="7.33"/>
    <n v="8"/>
    <n v="0.33"/>
    <n v="23.669999999999899"/>
    <n v="3.33"/>
    <n v="0"/>
    <n v="13.3399999999999"/>
    <n v="0"/>
    <n v="8"/>
    <n v="3"/>
    <n v="2.33"/>
    <n v="0.33"/>
    <n v="0"/>
    <m/>
    <m/>
    <m/>
    <m/>
    <n v="0.67"/>
  </r>
  <r>
    <x v="29"/>
    <x v="3"/>
    <x v="8"/>
    <n v="85.7"/>
    <m/>
    <n v="16.329999999999998"/>
    <m/>
    <n v="67.989999999999995"/>
    <m/>
    <n v="571"/>
    <n v="68"/>
    <n v="35"/>
    <n v="137"/>
    <n v="15"/>
    <n v="7"/>
    <n v="7.33"/>
    <n v="16.329999999999998"/>
    <n v="1.66"/>
    <n v="80.66"/>
    <n v="8.33"/>
    <n v="0"/>
    <n v="53.66"/>
    <n v="0"/>
    <n v="14.33"/>
    <n v="6.67"/>
    <n v="10.67"/>
    <n v="1.66"/>
    <n v="2"/>
    <m/>
    <m/>
    <m/>
    <m/>
    <n v="9"/>
  </r>
  <r>
    <x v="29"/>
    <x v="11"/>
    <x v="8"/>
    <n v="138.31"/>
    <m/>
    <n v="56.68"/>
    <m/>
    <n v="111.35"/>
    <m/>
    <m/>
    <m/>
    <m/>
    <m/>
    <m/>
    <m/>
    <n v="48.34"/>
    <n v="54.68"/>
    <n v="3.33"/>
    <n v="132.36000000000001"/>
    <n v="10.66"/>
    <n v="0"/>
    <n v="64.34"/>
    <n v="0"/>
    <n v="47.01"/>
    <n v="7.33"/>
    <n v="13.3399999999999"/>
    <n v="3.33"/>
    <n v="7.67"/>
    <m/>
    <m/>
    <m/>
    <m/>
    <n v="8.34"/>
  </r>
  <r>
    <x v="29"/>
    <x v="14"/>
    <x v="8"/>
    <n v="56.7"/>
    <m/>
    <n v="7.66"/>
    <m/>
    <n v="45.33"/>
    <m/>
    <n v="618"/>
    <n v="114"/>
    <n v="52"/>
    <n v="149"/>
    <n v="23"/>
    <n v="5"/>
    <n v="4.66"/>
    <n v="7.66"/>
    <n v="1"/>
    <n v="55.66"/>
    <n v="4"/>
    <n v="0"/>
    <n v="38.33"/>
    <n v="0"/>
    <n v="7"/>
    <n v="3"/>
    <n v="9.67"/>
    <n v="1"/>
    <n v="0.66"/>
    <m/>
    <m/>
    <m/>
    <m/>
    <n v="3"/>
  </r>
  <r>
    <x v="29"/>
    <x v="6"/>
    <x v="8"/>
    <n v="75.989999999999995"/>
    <m/>
    <n v="15.66"/>
    <m/>
    <n v="55.66"/>
    <m/>
    <n v="1012"/>
    <n v="81"/>
    <n v="87"/>
    <n v="283"/>
    <n v="17"/>
    <n v="10"/>
    <n v="10"/>
    <n v="15.66"/>
    <n v="0.33"/>
    <n v="72.989999999999995"/>
    <n v="7.33"/>
    <n v="0"/>
    <n v="43"/>
    <n v="0"/>
    <n v="12.66"/>
    <n v="7"/>
    <n v="14.329999999999901"/>
    <n v="0.33"/>
    <n v="3"/>
    <m/>
    <m/>
    <m/>
    <m/>
    <n v="5.66"/>
  </r>
  <r>
    <x v="29"/>
    <x v="8"/>
    <x v="8"/>
    <n v="256.39999999999998"/>
    <n v="249.66"/>
    <n v="85.66"/>
    <n v="70.33"/>
    <n v="202.319999999999"/>
    <n v="172"/>
    <m/>
    <m/>
    <m/>
    <m/>
    <m/>
    <m/>
    <n v="69.319999999999993"/>
    <n v="151.99"/>
    <n v="17.989999999999899"/>
    <n v="482.979999999999"/>
    <n v="48.31"/>
    <n v="0.66"/>
    <n v="132.98999999999899"/>
    <n v="6"/>
    <n v="69.33"/>
    <n v="27.33"/>
    <n v="19.669999999999899"/>
    <n v="10.66"/>
    <n v="13.33"/>
    <n v="57.33"/>
    <n v="2.33"/>
    <n v="121"/>
    <n v="0"/>
    <n v="16.34"/>
  </r>
  <r>
    <x v="29"/>
    <x v="13"/>
    <x v="8"/>
    <n v="118.94"/>
    <m/>
    <n v="24.34"/>
    <m/>
    <n v="86.35"/>
    <m/>
    <n v="1173"/>
    <n v="131"/>
    <n v="78"/>
    <n v="233"/>
    <n v="22"/>
    <n v="11"/>
    <n v="15.67"/>
    <n v="23.34"/>
    <n v="5"/>
    <n v="109.01"/>
    <n v="22.33"/>
    <n v="5.33"/>
    <n v="65.010000000000005"/>
    <n v="2"/>
    <n v="21.34"/>
    <n v="12"/>
    <n v="20.66"/>
    <n v="3"/>
    <n v="2"/>
    <m/>
    <m/>
    <m/>
    <m/>
    <n v="8.67"/>
  </r>
  <r>
    <x v="30"/>
    <x v="10"/>
    <x v="8"/>
    <n v="75.44"/>
    <n v="55.01"/>
    <n v="32.01"/>
    <n v="28.34"/>
    <n v="36.61"/>
    <n v="29.67"/>
    <n v="164.4"/>
    <n v="93.53"/>
    <n v="15.03"/>
    <n v="67"/>
    <n v="39"/>
    <n v="4"/>
    <n v="8.68"/>
    <n v="60.01"/>
    <n v="1.34"/>
    <n v="129.68"/>
    <n v="2.67"/>
    <n v="0.32999999999999902"/>
    <n v="21.67"/>
    <n v="0.67"/>
    <n v="14.67"/>
    <n v="0.999999999999999"/>
    <n v="21.33"/>
    <n v="0.67"/>
    <n v="17"/>
    <n v="12.67"/>
    <n v="0"/>
    <n v="14"/>
    <n v="0"/>
    <n v="23.33"/>
  </r>
  <r>
    <x v="30"/>
    <x v="0"/>
    <x v="8"/>
    <n v="50.37"/>
    <n v="91.67"/>
    <n v="24.03"/>
    <n v="45.33"/>
    <n v="25.869999999999902"/>
    <n v="70.67"/>
    <n v="380.6"/>
    <n v="226.07"/>
    <n v="97.57"/>
    <n v="66"/>
    <n v="44"/>
    <n v="17"/>
    <n v="11.7"/>
    <n v="68.66"/>
    <n v="1.67"/>
    <n v="140.34"/>
    <n v="4.67"/>
    <n v="0.67"/>
    <n v="15"/>
    <n v="0"/>
    <n v="10.67"/>
    <n v="2.33"/>
    <n v="10.34"/>
    <n v="1.67"/>
    <n v="12.66"/>
    <n v="10.67"/>
    <n v="0"/>
    <n v="35.67"/>
    <n v="0"/>
    <n v="12.33"/>
  </r>
  <r>
    <x v="30"/>
    <x v="1"/>
    <x v="8"/>
    <n v="112.12"/>
    <n v="83.67"/>
    <n v="43.87"/>
    <n v="25.67"/>
    <n v="66.290000000000006"/>
    <n v="56"/>
    <n v="572.5"/>
    <n v="192.77"/>
    <n v="147.69999999999999"/>
    <n v="93"/>
    <n v="36"/>
    <n v="25"/>
    <n v="13.87"/>
    <n v="67"/>
    <n v="5.66"/>
    <n v="185"/>
    <n v="23.99"/>
    <n v="1.33"/>
    <n v="37"/>
    <n v="1.33"/>
    <n v="27.67"/>
    <n v="17"/>
    <n v="23"/>
    <n v="4.33"/>
    <n v="13.66"/>
    <n v="18.670000000000002"/>
    <n v="0"/>
    <n v="39.33"/>
    <n v="0"/>
    <n v="30"/>
  </r>
  <r>
    <x v="30"/>
    <x v="2"/>
    <x v="8"/>
    <n v="197.16"/>
    <n v="140.66999999999999"/>
    <n v="38.700000000000003"/>
    <n v="43"/>
    <n v="111.03"/>
    <n v="110.34"/>
    <n v="467.3"/>
    <n v="89.8"/>
    <n v="135.69999999999999"/>
    <n v="85"/>
    <n v="16"/>
    <n v="19"/>
    <n v="14.7"/>
    <n v="79"/>
    <n v="6.34"/>
    <n v="328.659999999999"/>
    <n v="22.67"/>
    <n v="2.33"/>
    <n v="86.66"/>
    <n v="0.67"/>
    <n v="23"/>
    <n v="14"/>
    <n v="65.33"/>
    <n v="5.67"/>
    <n v="13"/>
    <n v="23"/>
    <n v="0"/>
    <n v="74.67"/>
    <n v="0"/>
    <n v="24"/>
  </r>
  <r>
    <x v="30"/>
    <x v="3"/>
    <x v="8"/>
    <n v="51.129999999999903"/>
    <n v="89.67"/>
    <n v="6.66"/>
    <n v="15.67"/>
    <n v="26.759999999999899"/>
    <n v="73.33"/>
    <n v="526"/>
    <n v="115.74"/>
    <n v="93.24"/>
    <n v="84"/>
    <n v="17"/>
    <n v="12"/>
    <n v="2.33"/>
    <n v="22.33"/>
    <n v="0"/>
    <n v="140"/>
    <n v="2"/>
    <n v="0.33"/>
    <n v="21.33"/>
    <n v="0"/>
    <n v="5.33"/>
    <n v="1.67"/>
    <n v="22.34"/>
    <n v="0"/>
    <n v="1.33"/>
    <n v="11.67"/>
    <n v="0"/>
    <n v="62.33"/>
    <n v="0"/>
    <n v="4.33"/>
  </r>
  <r>
    <x v="30"/>
    <x v="4"/>
    <x v="8"/>
    <n v="37.659999999999997"/>
    <n v="39.659999999999997"/>
    <n v="4.99"/>
    <n v="5"/>
    <n v="11.33"/>
    <n v="17.329999999999998"/>
    <n v="277.2"/>
    <n v="72.83"/>
    <n v="41.5"/>
    <n v="51"/>
    <n v="13"/>
    <n v="2"/>
    <n v="0.66"/>
    <n v="9.99"/>
    <n v="0"/>
    <n v="77.319999999999993"/>
    <n v="0"/>
    <n v="0"/>
    <n v="9.67"/>
    <n v="0"/>
    <n v="1.66"/>
    <n v="0"/>
    <n v="23"/>
    <n v="0"/>
    <n v="3.33"/>
    <n v="20.329999999999998"/>
    <n v="0"/>
    <n v="14.329999999999901"/>
    <n v="0"/>
    <n v="4.33"/>
  </r>
  <r>
    <x v="30"/>
    <x v="11"/>
    <x v="8"/>
    <n v="50.11"/>
    <m/>
    <n v="16.739999999999998"/>
    <m/>
    <n v="33.04"/>
    <m/>
    <m/>
    <m/>
    <m/>
    <m/>
    <m/>
    <m/>
    <n v="9.74"/>
    <n v="15.34"/>
    <n v="3.67"/>
    <n v="46.01"/>
    <n v="10"/>
    <n v="2.33"/>
    <n v="22.67"/>
    <n v="1"/>
    <n v="8.67"/>
    <n v="4"/>
    <n v="8"/>
    <n v="2.67"/>
    <n v="6.67"/>
    <m/>
    <m/>
    <m/>
    <m/>
    <n v="7"/>
  </r>
  <r>
    <x v="30"/>
    <x v="12"/>
    <x v="8"/>
    <m/>
    <m/>
    <m/>
    <m/>
    <m/>
    <m/>
    <n v="118.5"/>
    <n v="54.4"/>
    <n v="11.87"/>
    <n v="10"/>
    <n v="5"/>
    <n v="0"/>
    <m/>
    <m/>
    <m/>
    <m/>
    <m/>
    <m/>
    <m/>
    <m/>
    <m/>
    <m/>
    <m/>
    <m/>
    <m/>
    <m/>
    <m/>
    <m/>
    <m/>
    <m/>
  </r>
  <r>
    <x v="30"/>
    <x v="14"/>
    <x v="8"/>
    <n v="148.72999999999999"/>
    <n v="99.34"/>
    <n v="65.430000000000007"/>
    <n v="38.67"/>
    <n v="75.7"/>
    <n v="59.67"/>
    <n v="605.20000000000005"/>
    <n v="281.26"/>
    <n v="142.22999999999999"/>
    <n v="120"/>
    <n v="54"/>
    <n v="26"/>
    <n v="40.43"/>
    <n v="94"/>
    <n v="21.67"/>
    <n v="229.67"/>
    <n v="41"/>
    <n v="4"/>
    <n v="44.33"/>
    <n v="2"/>
    <n v="28.67"/>
    <n v="15.329999999999901"/>
    <n v="30.67"/>
    <n v="19.670000000000002"/>
    <n v="26.66"/>
    <n v="19.670000000000002"/>
    <n v="0"/>
    <n v="41"/>
    <n v="0"/>
    <n v="25"/>
  </r>
  <r>
    <x v="30"/>
    <x v="5"/>
    <x v="8"/>
    <n v="10.1"/>
    <n v="32.67"/>
    <n v="5"/>
    <n v="12"/>
    <n v="5.34"/>
    <n v="23.34"/>
    <m/>
    <m/>
    <m/>
    <m/>
    <m/>
    <m/>
    <n v="1.33"/>
    <n v="16.670000000000002"/>
    <n v="0.67"/>
    <n v="42.34"/>
    <n v="1"/>
    <n v="0"/>
    <n v="1.67"/>
    <n v="0.67"/>
    <n v="3.34"/>
    <n v="0.33"/>
    <n v="3.33"/>
    <n v="0"/>
    <n v="1.33"/>
    <n v="7.33"/>
    <n v="0"/>
    <n v="13.34"/>
    <n v="0"/>
    <n v="3.67"/>
  </r>
  <r>
    <x v="30"/>
    <x v="6"/>
    <x v="8"/>
    <n v="83.7"/>
    <n v="119.67"/>
    <n v="14.9"/>
    <n v="32.340000000000003"/>
    <n v="53.47"/>
    <n v="79"/>
    <n v="1070"/>
    <n v="240.53"/>
    <n v="289.3"/>
    <n v="151"/>
    <n v="39"/>
    <n v="35"/>
    <n v="8.9"/>
    <n v="46.34"/>
    <n v="1.67"/>
    <n v="200.34"/>
    <n v="6.33"/>
    <n v="0.33"/>
    <n v="43"/>
    <n v="1"/>
    <n v="9.67"/>
    <n v="4.33"/>
    <n v="23.67"/>
    <n v="0.67"/>
    <n v="4.33"/>
    <n v="31"/>
    <n v="0"/>
    <n v="56.33"/>
    <n v="0"/>
    <n v="6"/>
  </r>
  <r>
    <x v="30"/>
    <x v="7"/>
    <x v="8"/>
    <n v="37.46"/>
    <n v="61"/>
    <n v="19.53"/>
    <n v="20.659999999999901"/>
    <n v="25.46"/>
    <n v="47"/>
    <n v="105"/>
    <n v="23.729999999999901"/>
    <n v="24.9"/>
    <n v="15"/>
    <n v="4"/>
    <n v="3"/>
    <n v="2.5299999999999998"/>
    <n v="39.989999999999903"/>
    <n v="1"/>
    <n v="97.66"/>
    <n v="2"/>
    <n v="0.32999999999999902"/>
    <n v="12.33"/>
    <n v="0.67"/>
    <n v="12.66"/>
    <n v="0.66999999999999904"/>
    <n v="5"/>
    <n v="0.33"/>
    <n v="6.67"/>
    <n v="10.67"/>
    <n v="0"/>
    <n v="29.67"/>
    <n v="0"/>
    <n v="17"/>
  </r>
  <r>
    <x v="30"/>
    <x v="8"/>
    <x v="8"/>
    <n v="71.67"/>
    <n v="61"/>
    <n v="14.53"/>
    <n v="11.33"/>
    <n v="41.17"/>
    <n v="48.33"/>
    <n v="206.6"/>
    <n v="51.47"/>
    <n v="19.84"/>
    <n v="46"/>
    <n v="12"/>
    <n v="2"/>
    <n v="3.53"/>
    <n v="25.66"/>
    <n v="0.33"/>
    <n v="128.66999999999999"/>
    <n v="7.67"/>
    <n v="1.67"/>
    <n v="29.67"/>
    <n v="0.33"/>
    <n v="10.33"/>
    <n v="5.67"/>
    <n v="23.67"/>
    <n v="0"/>
    <n v="4"/>
    <n v="11.67"/>
    <n v="0"/>
    <n v="38"/>
    <n v="0"/>
    <n v="11"/>
  </r>
  <r>
    <x v="30"/>
    <x v="13"/>
    <x v="8"/>
    <m/>
    <m/>
    <m/>
    <m/>
    <m/>
    <m/>
    <n v="996.7"/>
    <n v="191.7"/>
    <n v="142.47"/>
    <n v="164"/>
    <n v="31"/>
    <n v="20"/>
    <m/>
    <m/>
    <m/>
    <m/>
    <m/>
    <m/>
    <m/>
    <m/>
    <m/>
    <m/>
    <m/>
    <m/>
    <m/>
    <m/>
    <m/>
    <m/>
    <m/>
    <m/>
  </r>
  <r>
    <x v="31"/>
    <x v="10"/>
    <x v="8"/>
    <n v="129"/>
    <n v="145.6"/>
    <n v="66.399999999999906"/>
    <n v="51.2"/>
    <n v="67.5"/>
    <n v="101"/>
    <n v="447.2"/>
    <n v="257.39999999999998"/>
    <n v="103.7"/>
    <n v="97"/>
    <n v="57"/>
    <n v="27"/>
    <n v="13.8"/>
    <n v="114.8"/>
    <n v="5.6999999999999904"/>
    <n v="269.599999999999"/>
    <n v="9.9999999999999893"/>
    <n v="2.2999999999999998"/>
    <n v="31.4"/>
    <n v="2.4"/>
    <n v="33.799999999999997"/>
    <n v="1.3"/>
    <n v="29.3"/>
    <n v="1.7"/>
    <n v="30.7"/>
    <n v="25.399999999999899"/>
    <n v="0"/>
    <n v="68.7"/>
    <n v="0.7"/>
    <n v="52.599999999999902"/>
  </r>
  <r>
    <x v="31"/>
    <x v="0"/>
    <x v="8"/>
    <n v="16.899999999999999"/>
    <n v="62.5"/>
    <n v="5"/>
    <n v="22.8"/>
    <n v="8.4"/>
    <n v="34"/>
    <n v="335.6"/>
    <n v="174.9"/>
    <n v="114.7"/>
    <n v="57"/>
    <n v="20"/>
    <n v="21"/>
    <n v="3"/>
    <n v="26.6"/>
    <n v="2.2999999999999998"/>
    <n v="77.3"/>
    <n v="3.8999999999999901"/>
    <n v="1.2999999999999901"/>
    <n v="4.7"/>
    <n v="2"/>
    <n v="2"/>
    <n v="0.3"/>
    <n v="6.3"/>
    <n v="0"/>
    <n v="2"/>
    <n v="16"/>
    <n v="0"/>
    <n v="23.7"/>
    <n v="0"/>
    <n v="2"/>
  </r>
  <r>
    <x v="31"/>
    <x v="1"/>
    <x v="8"/>
    <n v="34.1"/>
    <n v="57.9"/>
    <n v="17.100000000000001"/>
    <n v="18.399999999999999"/>
    <n v="21.1"/>
    <n v="46"/>
    <n v="369.5"/>
    <n v="151.69999999999999"/>
    <n v="98.6"/>
    <n v="81"/>
    <n v="40"/>
    <n v="29"/>
    <n v="5.0999999999999996"/>
    <n v="34"/>
    <n v="2.9999999999999898"/>
    <n v="88.6"/>
    <n v="6.6"/>
    <n v="1"/>
    <n v="12.3"/>
    <n v="0.7"/>
    <n v="8"/>
    <n v="2.2999999999999998"/>
    <n v="3"/>
    <n v="1.7"/>
    <n v="8"/>
    <n v="9"/>
    <n v="0"/>
    <n v="30.3"/>
    <n v="0.3"/>
    <n v="12"/>
  </r>
  <r>
    <x v="31"/>
    <x v="2"/>
    <x v="8"/>
    <m/>
    <m/>
    <m/>
    <m/>
    <m/>
    <m/>
    <n v="274.89999999999998"/>
    <n v="49"/>
    <n v="116.8"/>
    <n v="40"/>
    <n v="5"/>
    <n v="20"/>
    <m/>
    <m/>
    <m/>
    <m/>
    <m/>
    <m/>
    <m/>
    <m/>
    <m/>
    <m/>
    <m/>
    <m/>
    <m/>
    <m/>
    <m/>
    <m/>
    <m/>
    <m/>
  </r>
  <r>
    <x v="31"/>
    <x v="3"/>
    <x v="8"/>
    <n v="28.1"/>
    <n v="174"/>
    <n v="7.7"/>
    <n v="45.4"/>
    <n v="16.7"/>
    <n v="123.3"/>
    <n v="334.5"/>
    <n v="73.099999999999994"/>
    <n v="122.7"/>
    <n v="89"/>
    <n v="30"/>
    <n v="33"/>
    <n v="3.2"/>
    <n v="50.599999999999902"/>
    <n v="5"/>
    <n v="197.4"/>
    <n v="9.2999999999999901"/>
    <n v="2"/>
    <n v="9.6999999999999993"/>
    <n v="2"/>
    <n v="5"/>
    <n v="2"/>
    <n v="8.6999999999999993"/>
    <n v="0.6"/>
    <n v="1.3"/>
    <n v="37.700000000000003"/>
    <n v="0.3"/>
    <n v="90.7"/>
    <n v="0"/>
    <n v="4.5"/>
  </r>
  <r>
    <x v="31"/>
    <x v="5"/>
    <x v="8"/>
    <n v="12.7"/>
    <n v="53.3"/>
    <n v="7"/>
    <n v="14.6"/>
    <n v="8.4"/>
    <n v="45.3"/>
    <n v="221.5"/>
    <n v="78"/>
    <n v="104.9"/>
    <n v="46"/>
    <n v="13"/>
    <n v="18"/>
    <n v="0"/>
    <n v="21.6"/>
    <n v="0"/>
    <n v="66"/>
    <n v="0"/>
    <n v="0"/>
    <n v="3.7"/>
    <n v="0"/>
    <n v="4.7"/>
    <n v="0"/>
    <n v="2"/>
    <n v="0"/>
    <n v="2.2999999999999998"/>
    <n v="3.7"/>
    <n v="0"/>
    <n v="35"/>
    <n v="0"/>
    <n v="7"/>
  </r>
  <r>
    <x v="31"/>
    <x v="6"/>
    <x v="8"/>
    <n v="28.5"/>
    <n v="119.2"/>
    <n v="6.1999999999999904"/>
    <n v="27.3"/>
    <n v="15.5"/>
    <n v="76.5"/>
    <n v="700.4"/>
    <n v="160.29999999999899"/>
    <n v="221.89999999999901"/>
    <n v="124"/>
    <n v="31"/>
    <n v="45"/>
    <n v="1.9"/>
    <n v="32.6"/>
    <n v="1.6"/>
    <n v="145"/>
    <n v="5.3"/>
    <n v="0.7"/>
    <n v="11.3"/>
    <n v="0.3"/>
    <n v="3.7"/>
    <n v="1.99999999999999"/>
    <n v="9.6999999999999993"/>
    <n v="1.3"/>
    <n v="1.6"/>
    <n v="30.7"/>
    <n v="0"/>
    <n v="60.7"/>
    <n v="1"/>
    <n v="4.3"/>
  </r>
  <r>
    <x v="31"/>
    <x v="7"/>
    <x v="8"/>
    <n v="3.9"/>
    <n v="53.4"/>
    <n v="1"/>
    <n v="15.3"/>
    <n v="3"/>
    <n v="38.6"/>
    <n v="90.1"/>
    <n v="17.2"/>
    <n v="27.4"/>
    <n v="15"/>
    <n v="2"/>
    <n v="5"/>
    <n v="0"/>
    <n v="16.3"/>
    <n v="0"/>
    <n v="56.9"/>
    <n v="0.6"/>
    <n v="0"/>
    <n v="2"/>
    <n v="0"/>
    <n v="1"/>
    <n v="0.3"/>
    <n v="0.7"/>
    <n v="0"/>
    <n v="0"/>
    <n v="11.3"/>
    <n v="0.3"/>
    <n v="26.6"/>
    <n v="0"/>
    <n v="1"/>
  </r>
  <r>
    <x v="31"/>
    <x v="8"/>
    <x v="8"/>
    <n v="8.1"/>
    <m/>
    <n v="0.5"/>
    <m/>
    <n v="2.5"/>
    <m/>
    <m/>
    <m/>
    <m/>
    <m/>
    <m/>
    <m/>
    <n v="0.5"/>
    <n v="0"/>
    <n v="1"/>
    <n v="2.2999999999999998"/>
    <n v="11.7"/>
    <n v="2"/>
    <n v="1"/>
    <n v="1"/>
    <n v="0"/>
    <n v="8.6999999999999993"/>
    <n v="1.3"/>
    <n v="0"/>
    <n v="0"/>
    <m/>
    <m/>
    <m/>
    <m/>
    <m/>
  </r>
  <r>
    <x v="31"/>
    <x v="13"/>
    <x v="8"/>
    <m/>
    <m/>
    <m/>
    <m/>
    <m/>
    <m/>
    <n v="446"/>
    <n v="101.2"/>
    <n v="104.9"/>
    <n v="117"/>
    <n v="21"/>
    <n v="39"/>
    <m/>
    <m/>
    <m/>
    <m/>
    <m/>
    <m/>
    <m/>
    <m/>
    <m/>
    <m/>
    <m/>
    <m/>
    <m/>
    <m/>
    <m/>
    <m/>
    <m/>
    <m/>
  </r>
  <r>
    <x v="32"/>
    <x v="10"/>
    <x v="8"/>
    <m/>
    <m/>
    <m/>
    <m/>
    <m/>
    <m/>
    <n v="144"/>
    <n v="75"/>
    <n v="5"/>
    <n v="33"/>
    <n v="12"/>
    <n v="0"/>
    <m/>
    <m/>
    <m/>
    <m/>
    <m/>
    <m/>
    <m/>
    <m/>
    <m/>
    <m/>
    <m/>
    <m/>
    <m/>
    <m/>
    <m/>
    <m/>
    <m/>
    <m/>
  </r>
  <r>
    <x v="32"/>
    <x v="0"/>
    <x v="8"/>
    <n v="25"/>
    <n v="55"/>
    <n v="12"/>
    <n v="26"/>
    <n v="8"/>
    <n v="48"/>
    <n v="80"/>
    <n v="28"/>
    <n v="3"/>
    <n v="23"/>
    <n v="9"/>
    <n v="0"/>
    <n v="5"/>
    <n v="38"/>
    <n v="0"/>
    <n v="80"/>
    <n v="0"/>
    <n v="0"/>
    <n v="2"/>
    <n v="0"/>
    <n v="6"/>
    <n v="0"/>
    <n v="11"/>
    <n v="0"/>
    <n v="6"/>
    <n v="2"/>
    <n v="0"/>
    <n v="27"/>
    <n v="0"/>
    <n v="7"/>
  </r>
  <r>
    <x v="32"/>
    <x v="1"/>
    <x v="8"/>
    <n v="47"/>
    <n v="122"/>
    <n v="19"/>
    <n v="38"/>
    <n v="22"/>
    <n v="108"/>
    <n v="392"/>
    <n v="101"/>
    <n v="5"/>
    <n v="99"/>
    <n v="22"/>
    <n v="1"/>
    <n v="3"/>
    <n v="57"/>
    <n v="0"/>
    <n v="169"/>
    <n v="0"/>
    <n v="0"/>
    <n v="13"/>
    <n v="0"/>
    <n v="9"/>
    <n v="0"/>
    <n v="15"/>
    <n v="0"/>
    <n v="10"/>
    <n v="10"/>
    <n v="0"/>
    <n v="74"/>
    <n v="0"/>
    <n v="16"/>
  </r>
  <r>
    <x v="32"/>
    <x v="2"/>
    <x v="8"/>
    <m/>
    <m/>
    <m/>
    <m/>
    <m/>
    <m/>
    <n v="202"/>
    <n v="12"/>
    <n v="2"/>
    <n v="48"/>
    <n v="1"/>
    <n v="0"/>
    <m/>
    <m/>
    <m/>
    <m/>
    <m/>
    <m/>
    <m/>
    <m/>
    <m/>
    <m/>
    <m/>
    <m/>
    <m/>
    <m/>
    <m/>
    <m/>
    <m/>
    <m/>
  </r>
  <r>
    <x v="32"/>
    <x v="3"/>
    <x v="8"/>
    <n v="125"/>
    <n v="114"/>
    <n v="9"/>
    <n v="23"/>
    <n v="30"/>
    <n v="84"/>
    <n v="230"/>
    <n v="20"/>
    <n v="3"/>
    <n v="52"/>
    <n v="5"/>
    <n v="0"/>
    <n v="7"/>
    <n v="32"/>
    <n v="0"/>
    <n v="239"/>
    <n v="0"/>
    <n v="0"/>
    <n v="25"/>
    <n v="0"/>
    <n v="5"/>
    <n v="0"/>
    <n v="91"/>
    <n v="0"/>
    <n v="4"/>
    <n v="28"/>
    <n v="0"/>
    <n v="63"/>
    <n v="0"/>
    <n v="2"/>
  </r>
  <r>
    <x v="32"/>
    <x v="6"/>
    <x v="8"/>
    <n v="100"/>
    <n v="106"/>
    <n v="11"/>
    <n v="18"/>
    <n v="42"/>
    <n v="82"/>
    <n v="609"/>
    <n v="86"/>
    <n v="10"/>
    <n v="142"/>
    <n v="20"/>
    <n v="2"/>
    <n v="2"/>
    <n v="29"/>
    <n v="0"/>
    <n v="206"/>
    <n v="0"/>
    <n v="0"/>
    <n v="34"/>
    <n v="0"/>
    <n v="8"/>
    <n v="0"/>
    <n v="55"/>
    <n v="0"/>
    <n v="3"/>
    <n v="22"/>
    <n v="0"/>
    <n v="66"/>
    <n v="0"/>
    <n v="9"/>
  </r>
  <r>
    <x v="32"/>
    <x v="8"/>
    <x v="8"/>
    <n v="113"/>
    <m/>
    <n v="28"/>
    <m/>
    <n v="92"/>
    <m/>
    <m/>
    <m/>
    <m/>
    <m/>
    <m/>
    <m/>
    <n v="28"/>
    <n v="28"/>
    <n v="30"/>
    <n v="113"/>
    <n v="130"/>
    <n v="0"/>
    <n v="65"/>
    <n v="0"/>
    <n v="27"/>
    <n v="100"/>
    <n v="20"/>
    <n v="30"/>
    <n v="1"/>
    <m/>
    <m/>
    <m/>
    <m/>
    <m/>
  </r>
  <r>
    <x v="33"/>
    <x v="1"/>
    <x v="8"/>
    <m/>
    <m/>
    <m/>
    <m/>
    <m/>
    <m/>
    <n v="82.2"/>
    <n v="22.67"/>
    <n v="19.53"/>
    <n v="15"/>
    <n v="2"/>
    <n v="1"/>
    <m/>
    <m/>
    <m/>
    <m/>
    <m/>
    <m/>
    <m/>
    <m/>
    <m/>
    <m/>
    <m/>
    <m/>
    <m/>
    <m/>
    <m/>
    <m/>
    <m/>
    <m/>
  </r>
  <r>
    <x v="33"/>
    <x v="2"/>
    <x v="8"/>
    <m/>
    <m/>
    <m/>
    <m/>
    <m/>
    <m/>
    <n v="28.5"/>
    <n v="7.8"/>
    <n v="14.4"/>
    <n v="6"/>
    <n v="1"/>
    <n v="1"/>
    <m/>
    <m/>
    <m/>
    <m/>
    <m/>
    <m/>
    <m/>
    <m/>
    <m/>
    <m/>
    <m/>
    <m/>
    <m/>
    <m/>
    <m/>
    <m/>
    <m/>
    <m/>
  </r>
  <r>
    <x v="33"/>
    <x v="3"/>
    <x v="8"/>
    <m/>
    <m/>
    <m/>
    <m/>
    <m/>
    <m/>
    <n v="54.2"/>
    <n v="6.67"/>
    <n v="8.77"/>
    <n v="9"/>
    <n v="1"/>
    <n v="1"/>
    <m/>
    <m/>
    <m/>
    <m/>
    <m/>
    <m/>
    <m/>
    <m/>
    <m/>
    <m/>
    <m/>
    <m/>
    <m/>
    <m/>
    <m/>
    <m/>
    <m/>
    <m/>
  </r>
  <r>
    <x v="33"/>
    <x v="11"/>
    <x v="8"/>
    <m/>
    <n v="12.34"/>
    <m/>
    <n v="2.67"/>
    <m/>
    <n v="10.34"/>
    <m/>
    <m/>
    <m/>
    <m/>
    <m/>
    <m/>
    <m/>
    <n v="2.67"/>
    <n v="0"/>
    <n v="12.34"/>
    <n v="0"/>
    <m/>
    <m/>
    <m/>
    <m/>
    <m/>
    <m/>
    <m/>
    <m/>
    <n v="2"/>
    <n v="0"/>
    <n v="7.67"/>
    <n v="0"/>
    <m/>
  </r>
  <r>
    <x v="33"/>
    <x v="12"/>
    <x v="8"/>
    <n v="20.149999999999999"/>
    <m/>
    <n v="7.3599999999999897"/>
    <m/>
    <n v="14.03"/>
    <m/>
    <n v="24.7"/>
    <n v="8"/>
    <n v="6.2"/>
    <n v="2"/>
    <n v="1"/>
    <n v="0"/>
    <n v="3.03"/>
    <n v="7.33"/>
    <n v="0.33"/>
    <n v="19.989999999999998"/>
    <n v="0.99"/>
    <n v="0.33"/>
    <n v="10"/>
    <n v="0.33"/>
    <n v="4"/>
    <n v="0.33"/>
    <n v="2.66"/>
    <n v="0"/>
    <n v="3.33"/>
    <m/>
    <m/>
    <m/>
    <m/>
    <n v="4.33"/>
  </r>
  <r>
    <x v="33"/>
    <x v="14"/>
    <x v="8"/>
    <n v="97.55"/>
    <m/>
    <n v="19.059999999999999"/>
    <m/>
    <n v="96.02"/>
    <m/>
    <m/>
    <m/>
    <m/>
    <m/>
    <m/>
    <m/>
    <n v="19.059999999999999"/>
    <n v="18.66"/>
    <n v="4"/>
    <n v="93.649999999999906"/>
    <n v="21.659999999999901"/>
    <n v="17.329999999999998"/>
    <n v="73.66"/>
    <n v="4"/>
    <n v="18.66"/>
    <n v="0.33"/>
    <n v="1.33"/>
    <n v="0"/>
    <n v="0"/>
    <m/>
    <m/>
    <m/>
    <m/>
    <m/>
  </r>
  <r>
    <x v="33"/>
    <x v="6"/>
    <x v="8"/>
    <m/>
    <m/>
    <m/>
    <m/>
    <m/>
    <m/>
    <n v="85.5"/>
    <n v="5.0599999999999996"/>
    <n v="14.26"/>
    <n v="10"/>
    <n v="0"/>
    <n v="0"/>
    <m/>
    <m/>
    <m/>
    <m/>
    <m/>
    <m/>
    <m/>
    <m/>
    <m/>
    <m/>
    <m/>
    <m/>
    <m/>
    <m/>
    <m/>
    <m/>
    <m/>
    <m/>
  </r>
  <r>
    <x v="33"/>
    <x v="8"/>
    <x v="8"/>
    <n v="23.5"/>
    <n v="64.33"/>
    <n v="12.08"/>
    <n v="22"/>
    <n v="15.67"/>
    <n v="52.66"/>
    <m/>
    <m/>
    <m/>
    <m/>
    <m/>
    <m/>
    <m/>
    <n v="33.33"/>
    <n v="0.66"/>
    <n v="86.33"/>
    <n v="2"/>
    <n v="0.66999999999999904"/>
    <n v="6.67"/>
    <n v="0.33"/>
    <n v="9"/>
    <n v="0.66999999999999904"/>
    <n v="4"/>
    <n v="0.33"/>
    <n v="2.33"/>
    <n v="9"/>
    <n v="0"/>
    <n v="33.33"/>
    <n v="0"/>
    <n v="12.08"/>
  </r>
  <r>
    <x v="34"/>
    <x v="0"/>
    <x v="8"/>
    <n v="0.33300000000000002"/>
    <m/>
    <n v="0"/>
    <m/>
    <n v="0"/>
    <m/>
    <m/>
    <m/>
    <m/>
    <m/>
    <m/>
    <m/>
    <n v="0"/>
    <n v="0"/>
    <n v="0"/>
    <n v="0"/>
    <n v="1"/>
    <n v="0"/>
    <n v="0"/>
    <n v="0"/>
    <n v="0"/>
    <n v="1"/>
    <n v="0"/>
    <n v="0"/>
    <n v="0"/>
    <m/>
    <m/>
    <m/>
    <m/>
    <m/>
  </r>
  <r>
    <x v="34"/>
    <x v="3"/>
    <x v="8"/>
    <n v="89.665999999999997"/>
    <n v="153.33000000000001"/>
    <n v="5"/>
    <n v="26"/>
    <n v="60"/>
    <n v="138"/>
    <n v="123.5"/>
    <n v="25.234000000000002"/>
    <n v="71.367000000000004"/>
    <n v="22"/>
    <n v="1"/>
    <n v="8"/>
    <m/>
    <n v="31"/>
    <n v="0"/>
    <n v="235"/>
    <n v="24"/>
    <n v="0"/>
    <n v="55"/>
    <n v="0"/>
    <n v="5"/>
    <n v="11"/>
    <n v="26"/>
    <n v="0"/>
    <n v="0"/>
    <n v="11"/>
    <n v="13"/>
    <n v="112"/>
    <n v="0"/>
    <n v="5"/>
  </r>
  <r>
    <x v="34"/>
    <x v="14"/>
    <x v="8"/>
    <n v="74.331999999999994"/>
    <m/>
    <n v="26.665999999999901"/>
    <m/>
    <n v="44"/>
    <m/>
    <n v="139.4"/>
    <n v="40.234000000000002"/>
    <n v="46.134"/>
    <n v="20"/>
    <n v="7"/>
    <n v="4"/>
    <n v="5.3330000000000002"/>
    <n v="26"/>
    <n v="2"/>
    <n v="72"/>
    <n v="7"/>
    <n v="0"/>
    <n v="31"/>
    <n v="0"/>
    <n v="13"/>
    <n v="5"/>
    <n v="15"/>
    <n v="2"/>
    <n v="13"/>
    <m/>
    <m/>
    <m/>
    <m/>
    <n v="21.332999999999998"/>
  </r>
  <r>
    <x v="34"/>
    <x v="5"/>
    <x v="8"/>
    <n v="12.333"/>
    <n v="63.665999999999997"/>
    <n v="7"/>
    <n v="13"/>
    <n v="0"/>
    <n v="56"/>
    <m/>
    <m/>
    <m/>
    <m/>
    <m/>
    <m/>
    <m/>
    <n v="19"/>
    <n v="3"/>
    <n v="74"/>
    <n v="6"/>
    <n v="0"/>
    <n v="0"/>
    <n v="0"/>
    <n v="0"/>
    <n v="1"/>
    <n v="5"/>
    <n v="3"/>
    <n v="6"/>
    <n v="1"/>
    <n v="2"/>
    <n v="49"/>
    <n v="0"/>
    <n v="7"/>
  </r>
  <r>
    <x v="34"/>
    <x v="6"/>
    <x v="8"/>
    <n v="30"/>
    <m/>
    <n v="1"/>
    <m/>
    <n v="20"/>
    <m/>
    <n v="180.5"/>
    <n v="15.632999999999999"/>
    <n v="35.299999999999997"/>
    <n v="18"/>
    <n v="2"/>
    <n v="2"/>
    <m/>
    <n v="1"/>
    <n v="0"/>
    <n v="30"/>
    <n v="0"/>
    <n v="0"/>
    <n v="19"/>
    <n v="0"/>
    <n v="1"/>
    <n v="0"/>
    <n v="10"/>
    <n v="0"/>
    <n v="0"/>
    <m/>
    <m/>
    <m/>
    <m/>
    <n v="1"/>
  </r>
  <r>
    <x v="34"/>
    <x v="8"/>
    <x v="8"/>
    <n v="28.666"/>
    <n v="84.332999999999998"/>
    <n v="15.666"/>
    <n v="40"/>
    <n v="22"/>
    <n v="46"/>
    <m/>
    <m/>
    <m/>
    <m/>
    <m/>
    <m/>
    <n v="15.666"/>
    <n v="55"/>
    <n v="2"/>
    <n v="110"/>
    <n v="9"/>
    <n v="0"/>
    <n v="9"/>
    <n v="0"/>
    <n v="13"/>
    <n v="6"/>
    <n v="2"/>
    <n v="2"/>
    <n v="2"/>
    <n v="23"/>
    <n v="1"/>
    <n v="21"/>
    <n v="0"/>
    <m/>
  </r>
  <r>
    <x v="35"/>
    <x v="3"/>
    <x v="8"/>
    <m/>
    <m/>
    <m/>
    <m/>
    <m/>
    <m/>
    <n v="19.2"/>
    <n v="3.61"/>
    <n v="6.7799999999999896"/>
    <n v="4"/>
    <n v="1"/>
    <n v="4"/>
    <m/>
    <m/>
    <m/>
    <m/>
    <m/>
    <m/>
    <m/>
    <m/>
    <m/>
    <m/>
    <m/>
    <m/>
    <m/>
    <m/>
    <m/>
    <m/>
    <m/>
    <m/>
  </r>
  <r>
    <x v="35"/>
    <x v="6"/>
    <x v="8"/>
    <m/>
    <m/>
    <m/>
    <m/>
    <m/>
    <m/>
    <n v="10.7"/>
    <n v="1.83"/>
    <n v="5.39"/>
    <n v="6"/>
    <n v="2"/>
    <n v="1"/>
    <m/>
    <m/>
    <m/>
    <m/>
    <m/>
    <m/>
    <m/>
    <m/>
    <m/>
    <m/>
    <m/>
    <m/>
    <m/>
    <m/>
    <m/>
    <m/>
    <m/>
    <m/>
  </r>
  <r>
    <x v="35"/>
    <x v="8"/>
    <x v="8"/>
    <n v="16.329999999999998"/>
    <n v="12"/>
    <n v="3"/>
    <n v="3"/>
    <n v="15.33"/>
    <n v="11.34"/>
    <m/>
    <m/>
    <m/>
    <m/>
    <m/>
    <m/>
    <m/>
    <n v="6"/>
    <n v="0"/>
    <n v="28.33"/>
    <n v="0"/>
    <n v="0"/>
    <n v="12.33"/>
    <n v="0"/>
    <n v="3"/>
    <n v="0"/>
    <n v="1"/>
    <n v="0"/>
    <n v="0"/>
    <n v="0.33"/>
    <n v="0"/>
    <n v="8.67"/>
    <n v="0"/>
    <n v="3"/>
  </r>
  <r>
    <x v="36"/>
    <x v="10"/>
    <x v="8"/>
    <n v="5.63"/>
    <m/>
    <n v="1.5"/>
    <m/>
    <n v="2.25"/>
    <m/>
    <n v="31.7"/>
    <n v="3.5"/>
    <n v="2.7"/>
    <n v="9"/>
    <n v="1"/>
    <n v="0"/>
    <m/>
    <n v="1.5"/>
    <n v="0"/>
    <n v="5.63"/>
    <n v="0"/>
    <n v="0"/>
    <n v="1.5"/>
    <n v="0"/>
    <n v="0.75"/>
    <n v="0"/>
    <n v="2.63"/>
    <n v="0"/>
    <n v="0.75"/>
    <m/>
    <m/>
    <m/>
    <m/>
    <n v="1.5"/>
  </r>
  <r>
    <x v="36"/>
    <x v="0"/>
    <x v="8"/>
    <n v="9"/>
    <n v="39"/>
    <n v="3"/>
    <n v="16"/>
    <n v="5"/>
    <n v="33"/>
    <n v="71.599999999999994"/>
    <n v="28.13"/>
    <n v="15.23"/>
    <n v="8"/>
    <n v="0"/>
    <n v="1"/>
    <m/>
    <n v="19"/>
    <n v="0"/>
    <n v="48"/>
    <n v="0"/>
    <n v="0"/>
    <n v="4"/>
    <n v="0"/>
    <n v="1"/>
    <n v="0"/>
    <n v="2"/>
    <n v="0"/>
    <n v="2"/>
    <n v="5"/>
    <n v="0"/>
    <n v="18"/>
    <n v="0"/>
    <n v="3"/>
  </r>
  <r>
    <x v="36"/>
    <x v="1"/>
    <x v="8"/>
    <n v="19.55"/>
    <n v="21"/>
    <n v="5.4"/>
    <n v="7"/>
    <n v="8"/>
    <n v="16"/>
    <n v="340.2"/>
    <n v="68.87"/>
    <n v="38.6"/>
    <n v="72"/>
    <n v="15"/>
    <n v="1"/>
    <n v="0"/>
    <n v="12"/>
    <n v="1"/>
    <n v="39"/>
    <n v="3"/>
    <n v="0"/>
    <n v="6"/>
    <n v="0"/>
    <n v="2"/>
    <n v="2"/>
    <n v="7"/>
    <n v="1"/>
    <n v="3"/>
    <n v="3"/>
    <n v="0"/>
    <n v="11"/>
    <n v="0"/>
    <n v="5.4"/>
  </r>
  <r>
    <x v="36"/>
    <x v="2"/>
    <x v="8"/>
    <m/>
    <m/>
    <m/>
    <m/>
    <m/>
    <m/>
    <n v="118.9"/>
    <n v="13.56"/>
    <n v="36.56"/>
    <n v="17"/>
    <n v="0"/>
    <n v="0"/>
    <m/>
    <m/>
    <m/>
    <m/>
    <m/>
    <m/>
    <m/>
    <m/>
    <m/>
    <m/>
    <m/>
    <m/>
    <m/>
    <m/>
    <m/>
    <m/>
    <m/>
    <m/>
  </r>
  <r>
    <x v="36"/>
    <x v="3"/>
    <x v="8"/>
    <n v="30.38"/>
    <n v="62"/>
    <n v="6.4"/>
    <n v="12"/>
    <n v="11.329999999999901"/>
    <n v="51"/>
    <n v="148.4"/>
    <n v="13.76"/>
    <n v="19.63"/>
    <n v="18"/>
    <n v="3"/>
    <n v="4"/>
    <n v="0"/>
    <n v="18"/>
    <n v="1"/>
    <n v="89.88"/>
    <n v="7"/>
    <n v="1"/>
    <n v="7.8799999999999901"/>
    <n v="0"/>
    <n v="3"/>
    <n v="5"/>
    <n v="14"/>
    <n v="1"/>
    <n v="3"/>
    <n v="10"/>
    <n v="0"/>
    <n v="40"/>
    <n v="0"/>
    <n v="6.4"/>
  </r>
  <r>
    <x v="36"/>
    <x v="4"/>
    <x v="8"/>
    <m/>
    <m/>
    <m/>
    <m/>
    <m/>
    <m/>
    <n v="166.4"/>
    <n v="27.9"/>
    <n v="8.6"/>
    <n v="27"/>
    <n v="6"/>
    <n v="0"/>
    <m/>
    <m/>
    <m/>
    <m/>
    <m/>
    <m/>
    <m/>
    <m/>
    <m/>
    <m/>
    <m/>
    <m/>
    <m/>
    <m/>
    <m/>
    <m/>
    <m/>
    <m/>
  </r>
  <r>
    <x v="36"/>
    <x v="11"/>
    <x v="8"/>
    <n v="11"/>
    <n v="48"/>
    <n v="7"/>
    <n v="20"/>
    <n v="3"/>
    <n v="38"/>
    <n v="153.30000000000001"/>
    <n v="75.930000000000007"/>
    <n v="9.93"/>
    <n v="45"/>
    <n v="22"/>
    <n v="4"/>
    <m/>
    <n v="27"/>
    <n v="0"/>
    <n v="59"/>
    <n v="0"/>
    <n v="0"/>
    <n v="1"/>
    <n v="0"/>
    <n v="2"/>
    <n v="0"/>
    <n v="3"/>
    <n v="0"/>
    <n v="5"/>
    <n v="5"/>
    <n v="0"/>
    <n v="23"/>
    <n v="0"/>
    <n v="7"/>
  </r>
  <r>
    <x v="36"/>
    <x v="12"/>
    <x v="8"/>
    <m/>
    <m/>
    <m/>
    <m/>
    <m/>
    <m/>
    <n v="106.5"/>
    <n v="39.9"/>
    <n v="7.66"/>
    <n v="31"/>
    <n v="9"/>
    <n v="1"/>
    <m/>
    <m/>
    <m/>
    <m/>
    <m/>
    <m/>
    <m/>
    <m/>
    <m/>
    <m/>
    <m/>
    <m/>
    <m/>
    <m/>
    <m/>
    <m/>
    <m/>
    <m/>
  </r>
  <r>
    <x v="36"/>
    <x v="14"/>
    <x v="8"/>
    <n v="2.5"/>
    <m/>
    <n v="0.6"/>
    <m/>
    <n v="2"/>
    <m/>
    <n v="143"/>
    <n v="49.37"/>
    <n v="17.34"/>
    <n v="35"/>
    <n v="9"/>
    <n v="5"/>
    <n v="0.6"/>
    <n v="0.4"/>
    <n v="2"/>
    <n v="2.1"/>
    <n v="3"/>
    <n v="0"/>
    <n v="1.7"/>
    <n v="1"/>
    <n v="0.2"/>
    <n v="1"/>
    <n v="0"/>
    <n v="1"/>
    <n v="0.2"/>
    <m/>
    <m/>
    <m/>
    <m/>
    <m/>
  </r>
  <r>
    <x v="36"/>
    <x v="5"/>
    <x v="8"/>
    <n v="4"/>
    <n v="33"/>
    <n v="2"/>
    <n v="21"/>
    <n v="2"/>
    <n v="31"/>
    <n v="37.6"/>
    <n v="5.47"/>
    <n v="1.33"/>
    <n v="3"/>
    <n v="0"/>
    <n v="0"/>
    <m/>
    <n v="23"/>
    <n v="0"/>
    <n v="37"/>
    <n v="0"/>
    <n v="0"/>
    <n v="1"/>
    <n v="0"/>
    <n v="1"/>
    <n v="0"/>
    <n v="1"/>
    <n v="0"/>
    <n v="1"/>
    <n v="2"/>
    <n v="0"/>
    <n v="10"/>
    <n v="0"/>
    <n v="2"/>
  </r>
  <r>
    <x v="36"/>
    <x v="6"/>
    <x v="8"/>
    <n v="32.4"/>
    <n v="43"/>
    <n v="12.3"/>
    <n v="19"/>
    <n v="8.5500000000000007"/>
    <n v="27"/>
    <n v="406.9"/>
    <n v="48.34"/>
    <n v="52.34"/>
    <n v="84"/>
    <n v="11"/>
    <n v="3"/>
    <m/>
    <n v="30"/>
    <n v="2"/>
    <n v="73"/>
    <n v="4"/>
    <n v="1"/>
    <n v="5"/>
    <n v="0"/>
    <n v="3"/>
    <n v="1"/>
    <n v="14"/>
    <n v="2"/>
    <n v="8"/>
    <n v="11"/>
    <n v="0"/>
    <n v="13"/>
    <n v="0"/>
    <n v="12.3"/>
  </r>
  <r>
    <x v="36"/>
    <x v="7"/>
    <x v="8"/>
    <n v="3.38"/>
    <n v="7"/>
    <n v="1"/>
    <n v="2"/>
    <n v="2"/>
    <n v="5"/>
    <n v="84"/>
    <n v="15.46"/>
    <n v="20.7"/>
    <n v="15"/>
    <n v="1"/>
    <n v="3"/>
    <m/>
    <n v="3"/>
    <n v="0"/>
    <n v="10"/>
    <n v="1"/>
    <n v="0"/>
    <n v="1"/>
    <n v="0"/>
    <n v="1"/>
    <n v="1"/>
    <n v="1"/>
    <n v="0"/>
    <n v="0"/>
    <n v="2"/>
    <n v="0"/>
    <n v="3"/>
    <n v="0"/>
    <n v="1"/>
  </r>
  <r>
    <x v="36"/>
    <x v="8"/>
    <x v="8"/>
    <n v="7.48"/>
    <m/>
    <n v="1.1299999999999999"/>
    <m/>
    <n v="4.75"/>
    <m/>
    <n v="30.6"/>
    <n v="19.170000000000002"/>
    <n v="0.87"/>
    <n v="3"/>
    <n v="2"/>
    <n v="0"/>
    <n v="1.1299999999999999"/>
    <n v="1.1299999999999999"/>
    <n v="0"/>
    <n v="7.13"/>
    <n v="2"/>
    <n v="0"/>
    <n v="4"/>
    <n v="0"/>
    <n v="0.75"/>
    <n v="2"/>
    <n v="2"/>
    <n v="0"/>
    <n v="0.38"/>
    <m/>
    <m/>
    <m/>
    <m/>
    <m/>
  </r>
  <r>
    <x v="36"/>
    <x v="13"/>
    <x v="8"/>
    <m/>
    <m/>
    <m/>
    <m/>
    <m/>
    <m/>
    <n v="296.2"/>
    <n v="37.4"/>
    <n v="41.14"/>
    <n v="46"/>
    <n v="8"/>
    <n v="4"/>
    <m/>
    <m/>
    <m/>
    <m/>
    <m/>
    <m/>
    <m/>
    <m/>
    <m/>
    <m/>
    <m/>
    <m/>
    <m/>
    <m/>
    <m/>
    <m/>
    <m/>
    <m/>
  </r>
  <r>
    <x v="37"/>
    <x v="3"/>
    <x v="9"/>
    <n v="21.06"/>
    <m/>
    <n v="5.39"/>
    <m/>
    <n v="19.170000000000002"/>
    <m/>
    <m/>
    <m/>
    <m/>
    <m/>
    <m/>
    <m/>
    <n v="2.73"/>
    <n v="4"/>
    <n v="2.66"/>
    <n v="16.329999999999998"/>
    <n v="9.32"/>
    <n v="6.33"/>
    <n v="12"/>
    <n v="2"/>
    <n v="3"/>
    <n v="0.32999999999999902"/>
    <n v="0.32999999999999902"/>
    <n v="0.66"/>
    <n v="1"/>
    <m/>
    <m/>
    <m/>
    <m/>
    <n v="2.66"/>
  </r>
  <r>
    <x v="37"/>
    <x v="11"/>
    <x v="9"/>
    <n v="20.399999999999999"/>
    <n v="40.83"/>
    <n v="8.67"/>
    <n v="18.829999999999998"/>
    <n v="11.62"/>
    <n v="34.83"/>
    <n v="103.9"/>
    <n v="40.56"/>
    <n v="19.170000000000002"/>
    <n v="28"/>
    <n v="9"/>
    <n v="8"/>
    <n v="6"/>
    <n v="25.33"/>
    <n v="4.33"/>
    <n v="57.339999999999897"/>
    <n v="8"/>
    <n v="2"/>
    <n v="7.34"/>
    <n v="1.33"/>
    <n v="2.67"/>
    <n v="1.67"/>
    <n v="2.67"/>
    <n v="2.67"/>
    <n v="4"/>
    <n v="2.67"/>
    <n v="0"/>
    <n v="19.329999999999998"/>
    <n v="0"/>
    <n v="2.67"/>
  </r>
  <r>
    <x v="37"/>
    <x v="14"/>
    <x v="9"/>
    <n v="51"/>
    <n v="24.34"/>
    <n v="8.17"/>
    <n v="7.67"/>
    <n v="45.84"/>
    <n v="12.67"/>
    <n v="129.19999999999999"/>
    <n v="21.25"/>
    <n v="26.57"/>
    <n v="26"/>
    <n v="2"/>
    <n v="4"/>
    <n v="2"/>
    <n v="13.67"/>
    <n v="2.33"/>
    <n v="61.34"/>
    <n v="18.670000000000002"/>
    <n v="13.67"/>
    <n v="28"/>
    <n v="2"/>
    <n v="5.34"/>
    <n v="2.67"/>
    <n v="3"/>
    <n v="0.33"/>
    <n v="0.66"/>
    <n v="8.67"/>
    <n v="0"/>
    <n v="8"/>
    <n v="0"/>
    <n v="6.17"/>
  </r>
  <r>
    <x v="37"/>
    <x v="8"/>
    <x v="9"/>
    <n v="48.019999999999897"/>
    <n v="31.33"/>
    <n v="12.62"/>
    <n v="6.83"/>
    <n v="45.739999999999903"/>
    <n v="21.999999999999901"/>
    <n v="296"/>
    <n v="50.55"/>
    <n v="68.95"/>
    <n v="15"/>
    <n v="4"/>
    <n v="7"/>
    <n v="5.1100000000000003"/>
    <n v="17"/>
    <n v="5.66"/>
    <n v="73"/>
    <n v="13.99"/>
    <n v="7.67"/>
    <n v="30"/>
    <n v="4.33"/>
    <n v="10.34"/>
    <n v="0.33"/>
    <n v="1.67"/>
    <n v="1"/>
    <n v="0"/>
    <n v="8.33"/>
    <n v="0"/>
    <n v="15.999999999999901"/>
    <n v="0.33"/>
    <n v="7.51"/>
  </r>
  <r>
    <x v="37"/>
    <x v="13"/>
    <x v="9"/>
    <n v="26.009999999999899"/>
    <n v="12.17"/>
    <n v="9.73"/>
    <n v="3"/>
    <n v="23.23"/>
    <n v="8.33"/>
    <n v="230.9"/>
    <n v="42.489999999999903"/>
    <n v="73.44"/>
    <n v="49"/>
    <n v="8"/>
    <n v="6"/>
    <n v="8.51"/>
    <n v="10.67"/>
    <n v="3.66"/>
    <n v="33"/>
    <n v="9.99"/>
    <n v="4.66"/>
    <n v="12"/>
    <n v="3.33"/>
    <n v="7"/>
    <n v="1.3399999999999901"/>
    <n v="1.33"/>
    <n v="0.33"/>
    <n v="0.67"/>
    <n v="2.67"/>
    <n v="0.33"/>
    <n v="6.33"/>
    <n v="0"/>
    <n v="1.22"/>
  </r>
  <r>
    <x v="37"/>
    <x v="9"/>
    <x v="9"/>
    <m/>
    <m/>
    <m/>
    <m/>
    <m/>
    <m/>
    <n v="133.30000000000001"/>
    <n v="26.84"/>
    <n v="53"/>
    <m/>
    <m/>
    <m/>
    <m/>
    <m/>
    <m/>
    <m/>
    <m/>
    <m/>
    <m/>
    <m/>
    <m/>
    <m/>
    <m/>
    <m/>
    <m/>
    <m/>
    <m/>
    <m/>
    <m/>
    <m/>
  </r>
  <r>
    <x v="38"/>
    <x v="10"/>
    <x v="9"/>
    <n v="46.68"/>
    <n v="57.33"/>
    <n v="23.01"/>
    <n v="21.99"/>
    <n v="35.67"/>
    <n v="38.33"/>
    <m/>
    <m/>
    <m/>
    <m/>
    <m/>
    <m/>
    <n v="1"/>
    <n v="45"/>
    <n v="0"/>
    <n v="104.01"/>
    <n v="0"/>
    <n v="0"/>
    <n v="18.670000000000002"/>
    <n v="0"/>
    <n v="17"/>
    <n v="0"/>
    <n v="5"/>
    <n v="0"/>
    <n v="6.01"/>
    <n v="12.67"/>
    <n v="0"/>
    <n v="22.669999999999899"/>
    <n v="0"/>
    <n v="22.01"/>
  </r>
  <r>
    <x v="38"/>
    <x v="0"/>
    <x v="9"/>
    <n v="34.33"/>
    <n v="32.32"/>
    <n v="10.33"/>
    <n v="9.66"/>
    <n v="19.989999999999998"/>
    <n v="25.66"/>
    <n v="65"/>
    <n v="19.510000000000002"/>
    <n v="6.1"/>
    <n v="34"/>
    <n v="13"/>
    <n v="2"/>
    <n v="2"/>
    <n v="19.989999999999998"/>
    <n v="0"/>
    <n v="66.649999999999906"/>
    <n v="0"/>
    <n v="0"/>
    <n v="12.659999999999901"/>
    <n v="0"/>
    <n v="7.33"/>
    <n v="0"/>
    <n v="11.34"/>
    <n v="0"/>
    <n v="3"/>
    <n v="4.33"/>
    <n v="0"/>
    <n v="18.329999999999998"/>
    <n v="0"/>
    <n v="8.33"/>
  </r>
  <r>
    <x v="38"/>
    <x v="1"/>
    <x v="9"/>
    <n v="60"/>
    <n v="30.66"/>
    <n v="18"/>
    <n v="9.33"/>
    <n v="19.670000000000002"/>
    <n v="14.33"/>
    <n v="183.1"/>
    <n v="42.5"/>
    <n v="12.9"/>
    <n v="46"/>
    <n v="21"/>
    <n v="0"/>
    <n v="1.67"/>
    <n v="27.33"/>
    <n v="0"/>
    <n v="90.66"/>
    <n v="0"/>
    <n v="0"/>
    <n v="11"/>
    <n v="0"/>
    <n v="8.67"/>
    <n v="0"/>
    <n v="31"/>
    <n v="0"/>
    <n v="9.33"/>
    <n v="11.999999999999901"/>
    <n v="0"/>
    <n v="9.33"/>
    <n v="0"/>
    <n v="16.329999999999998"/>
  </r>
  <r>
    <x v="38"/>
    <x v="2"/>
    <x v="9"/>
    <m/>
    <m/>
    <m/>
    <m/>
    <m/>
    <m/>
    <n v="113.3"/>
    <n v="10.26"/>
    <n v="18.329999999999998"/>
    <n v="29"/>
    <n v="2"/>
    <n v="1"/>
    <m/>
    <m/>
    <m/>
    <m/>
    <m/>
    <m/>
    <m/>
    <m/>
    <m/>
    <m/>
    <m/>
    <m/>
    <m/>
    <m/>
    <m/>
    <m/>
    <m/>
    <m/>
  </r>
  <r>
    <x v="38"/>
    <x v="3"/>
    <x v="9"/>
    <n v="42.66"/>
    <n v="59.33"/>
    <n v="4.33"/>
    <n v="8.67"/>
    <n v="30"/>
    <n v="49"/>
    <n v="91.1"/>
    <n v="12.51"/>
    <n v="11.52"/>
    <n v="32"/>
    <n v="3"/>
    <n v="5"/>
    <n v="0"/>
    <n v="13"/>
    <n v="0"/>
    <n v="101.99"/>
    <n v="0"/>
    <n v="0"/>
    <n v="27"/>
    <n v="0"/>
    <n v="3"/>
    <n v="0"/>
    <n v="11.33"/>
    <n v="0"/>
    <n v="1.33"/>
    <n v="10.33"/>
    <n v="0"/>
    <n v="40.33"/>
    <n v="0"/>
    <n v="4.33"/>
  </r>
  <r>
    <x v="38"/>
    <x v="4"/>
    <x v="9"/>
    <m/>
    <m/>
    <m/>
    <m/>
    <m/>
    <m/>
    <n v="42.5"/>
    <n v="7.27"/>
    <n v="3.19"/>
    <n v="14"/>
    <n v="3"/>
    <n v="1"/>
    <m/>
    <m/>
    <m/>
    <m/>
    <m/>
    <m/>
    <m/>
    <m/>
    <m/>
    <m/>
    <m/>
    <m/>
    <m/>
    <m/>
    <m/>
    <m/>
    <m/>
    <m/>
  </r>
  <r>
    <x v="38"/>
    <x v="11"/>
    <x v="9"/>
    <m/>
    <m/>
    <m/>
    <m/>
    <m/>
    <m/>
    <n v="34.5"/>
    <n v="16.850000000000001"/>
    <n v="2.86"/>
    <n v="8"/>
    <n v="3"/>
    <n v="1"/>
    <m/>
    <m/>
    <m/>
    <m/>
    <m/>
    <m/>
    <m/>
    <m/>
    <m/>
    <m/>
    <m/>
    <m/>
    <m/>
    <m/>
    <m/>
    <m/>
    <m/>
    <m/>
  </r>
  <r>
    <x v="38"/>
    <x v="12"/>
    <x v="9"/>
    <m/>
    <m/>
    <m/>
    <m/>
    <m/>
    <m/>
    <n v="27"/>
    <n v="3.27"/>
    <n v="1.73"/>
    <n v="6"/>
    <n v="1"/>
    <n v="1"/>
    <m/>
    <m/>
    <m/>
    <m/>
    <m/>
    <m/>
    <m/>
    <m/>
    <m/>
    <m/>
    <m/>
    <m/>
    <m/>
    <m/>
    <m/>
    <m/>
    <m/>
    <m/>
  </r>
  <r>
    <x v="38"/>
    <x v="6"/>
    <x v="9"/>
    <n v="54.66"/>
    <n v="28"/>
    <n v="11"/>
    <n v="4.33"/>
    <n v="31"/>
    <n v="16.329999999999998"/>
    <n v="217.5"/>
    <n v="26.5"/>
    <n v="19.68"/>
    <n v="75"/>
    <n v="9"/>
    <n v="3"/>
    <n v="0.66"/>
    <n v="15.33"/>
    <n v="0"/>
    <n v="82.66"/>
    <n v="0"/>
    <n v="0"/>
    <n v="24"/>
    <n v="0"/>
    <n v="7"/>
    <n v="0"/>
    <n v="19.66"/>
    <n v="0"/>
    <n v="4"/>
    <n v="11.67"/>
    <n v="0"/>
    <n v="11.999999999999901"/>
    <n v="0"/>
    <n v="10.34"/>
  </r>
  <r>
    <x v="38"/>
    <x v="9"/>
    <x v="9"/>
    <m/>
    <m/>
    <m/>
    <m/>
    <m/>
    <m/>
    <n v="500.9"/>
    <n v="98.04"/>
    <n v="61.23"/>
    <m/>
    <m/>
    <m/>
    <m/>
    <m/>
    <m/>
    <m/>
    <m/>
    <m/>
    <m/>
    <m/>
    <m/>
    <m/>
    <m/>
    <m/>
    <m/>
    <m/>
    <m/>
    <m/>
    <m/>
    <m/>
  </r>
  <r>
    <x v="39"/>
    <x v="15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9"/>
    <x v="15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EE4580-96DC-42FD-9508-7DCA5C26CFF2}" name="PivotTable6" cacheId="0" applyNumberFormats="0" applyBorderFormats="0" applyFontFormats="0" applyPatternFormats="0" applyAlignmentFormats="0" applyWidthHeightFormats="1" dataCaption="Values" grandTotalCaption="Total" updatedVersion="8" minRefreshableVersion="3" useAutoFormatting="1" itemPrintTitles="1" createdVersion="8" indent="0" outline="1" outlineData="1" multipleFieldFilters="0">
  <location ref="A1:E42" firstHeaderRow="0" firstDataRow="1" firstDataCol="1"/>
  <pivotFields count="33">
    <pivotField axis="axisRow" showAll="0">
      <items count="42">
        <item x="2"/>
        <item x="13"/>
        <item x="28"/>
        <item x="14"/>
        <item x="12"/>
        <item x="29"/>
        <item x="30"/>
        <item x="15"/>
        <item x="31"/>
        <item x="16"/>
        <item x="11"/>
        <item x="17"/>
        <item x="18"/>
        <item x="3"/>
        <item m="1" x="40"/>
        <item x="9"/>
        <item x="32"/>
        <item x="33"/>
        <item x="34"/>
        <item x="35"/>
        <item x="36"/>
        <item x="0"/>
        <item x="4"/>
        <item x="5"/>
        <item x="1"/>
        <item x="8"/>
        <item x="10"/>
        <item x="6"/>
        <item x="20"/>
        <item x="21"/>
        <item x="27"/>
        <item x="37"/>
        <item x="38"/>
        <item x="22"/>
        <item x="7"/>
        <item x="23"/>
        <item x="24"/>
        <item x="25"/>
        <item x="26"/>
        <item x="39"/>
        <item x="19"/>
        <item t="default"/>
      </items>
    </pivotField>
    <pivotField showAll="0" sortType="ascending">
      <items count="17">
        <item x="10"/>
        <item x="0"/>
        <item x="1"/>
        <item x="2"/>
        <item x="3"/>
        <item x="4"/>
        <item x="11"/>
        <item x="12"/>
        <item x="14"/>
        <item x="5"/>
        <item x="6"/>
        <item x="7"/>
        <item x="8"/>
        <item x="13"/>
        <item x="9"/>
        <item x="1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Total Post Grad Full Time" fld="18" baseField="0" baseItem="0"/>
    <dataField name="Sum of Total Post Grad Part Time" fld="19" baseField="0" baseItem="0"/>
    <dataField name="Sum of Total Post Grad Female Full Time" fld="16" baseField="0" baseItem="0"/>
    <dataField name="Sum of Total Post Grad Female Part Time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5A4B-5390-4776-AA74-33AD3C4A1D3C}">
  <dimension ref="A1:E42"/>
  <sheetViews>
    <sheetView workbookViewId="0">
      <selection activeCell="B2" sqref="B2:B41"/>
    </sheetView>
  </sheetViews>
  <sheetFormatPr defaultRowHeight="15" x14ac:dyDescent="0.25"/>
  <cols>
    <col min="1" max="1" width="44" bestFit="1" customWidth="1"/>
    <col min="2" max="2" width="30.85546875" bestFit="1" customWidth="1"/>
    <col min="3" max="3" width="31.42578125" bestFit="1" customWidth="1"/>
    <col min="4" max="4" width="38.140625" bestFit="1" customWidth="1"/>
    <col min="5" max="5" width="38.5703125" bestFit="1" customWidth="1"/>
  </cols>
  <sheetData>
    <row r="1" spans="1:5" x14ac:dyDescent="0.25">
      <c r="A1" s="5" t="s">
        <v>0</v>
      </c>
      <c r="B1" s="5" t="s">
        <v>1</v>
      </c>
      <c r="C1" t="s">
        <v>2</v>
      </c>
      <c r="D1" t="s">
        <v>3</v>
      </c>
      <c r="E1" t="s">
        <v>4</v>
      </c>
    </row>
    <row r="2" spans="1:5" x14ac:dyDescent="0.25">
      <c r="A2" s="2" t="s">
        <v>5</v>
      </c>
      <c r="B2">
        <v>19</v>
      </c>
      <c r="C2">
        <v>7</v>
      </c>
      <c r="D2">
        <v>6</v>
      </c>
      <c r="E2">
        <v>2</v>
      </c>
    </row>
    <row r="3" spans="1:5" x14ac:dyDescent="0.25">
      <c r="A3" s="2" t="s">
        <v>6</v>
      </c>
      <c r="B3">
        <v>683.7299999999999</v>
      </c>
      <c r="C3">
        <v>88.97</v>
      </c>
      <c r="D3">
        <v>196.36</v>
      </c>
      <c r="E3">
        <v>17.649999999999999</v>
      </c>
    </row>
    <row r="4" spans="1:5" x14ac:dyDescent="0.25">
      <c r="A4" s="2" t="s">
        <v>7</v>
      </c>
      <c r="B4">
        <v>2584.8999999999996</v>
      </c>
      <c r="C4">
        <v>76.800000000000011</v>
      </c>
      <c r="D4">
        <v>753.90000000000009</v>
      </c>
      <c r="E4">
        <v>17.7</v>
      </c>
    </row>
    <row r="5" spans="1:5" x14ac:dyDescent="0.25">
      <c r="A5" s="2" t="s">
        <v>8</v>
      </c>
    </row>
    <row r="6" spans="1:5" x14ac:dyDescent="0.25">
      <c r="A6" s="2" t="s">
        <v>9</v>
      </c>
      <c r="B6">
        <v>615.33999999999969</v>
      </c>
      <c r="C6">
        <v>6.67</v>
      </c>
      <c r="D6">
        <v>177.68999999999988</v>
      </c>
      <c r="E6">
        <v>1.67</v>
      </c>
    </row>
    <row r="7" spans="1:5" x14ac:dyDescent="0.25">
      <c r="A7" s="2" t="s">
        <v>10</v>
      </c>
      <c r="B7">
        <v>1104.339999999999</v>
      </c>
      <c r="C7">
        <v>142.29</v>
      </c>
      <c r="D7">
        <v>322.33</v>
      </c>
      <c r="E7">
        <v>42.639999999999901</v>
      </c>
    </row>
    <row r="8" spans="1:5" x14ac:dyDescent="0.25">
      <c r="A8" s="2" t="s">
        <v>11</v>
      </c>
      <c r="B8">
        <v>1745.6899999999989</v>
      </c>
      <c r="C8">
        <v>124</v>
      </c>
      <c r="D8">
        <v>544.98999999999978</v>
      </c>
      <c r="E8">
        <v>44.02</v>
      </c>
    </row>
    <row r="9" spans="1:5" x14ac:dyDescent="0.25">
      <c r="A9" s="2" t="s">
        <v>12</v>
      </c>
      <c r="B9">
        <v>60</v>
      </c>
      <c r="C9">
        <v>12.6</v>
      </c>
      <c r="D9">
        <v>12.9</v>
      </c>
      <c r="E9">
        <v>3.8</v>
      </c>
    </row>
    <row r="10" spans="1:5" x14ac:dyDescent="0.25">
      <c r="A10" s="2" t="s">
        <v>13</v>
      </c>
      <c r="B10">
        <v>903.09999999999889</v>
      </c>
      <c r="C10">
        <v>47.399999999999963</v>
      </c>
      <c r="D10">
        <v>296.49999999999994</v>
      </c>
      <c r="E10">
        <v>18.59999999999998</v>
      </c>
    </row>
    <row r="11" spans="1:5" x14ac:dyDescent="0.25">
      <c r="A11" s="2" t="s">
        <v>14</v>
      </c>
      <c r="B11">
        <v>1026.31</v>
      </c>
      <c r="C11">
        <v>73.319999999999894</v>
      </c>
      <c r="D11">
        <v>289.34999999999997</v>
      </c>
      <c r="E11">
        <v>21</v>
      </c>
    </row>
    <row r="12" spans="1:5" x14ac:dyDescent="0.25">
      <c r="A12" s="2" t="s">
        <v>15</v>
      </c>
      <c r="B12">
        <v>597.14</v>
      </c>
      <c r="C12">
        <v>38.650000000000006</v>
      </c>
      <c r="D12">
        <v>120.51</v>
      </c>
      <c r="E12">
        <v>4.66</v>
      </c>
    </row>
    <row r="13" spans="1:5" x14ac:dyDescent="0.25">
      <c r="A13" s="2" t="s">
        <v>16</v>
      </c>
      <c r="B13">
        <v>578.5</v>
      </c>
      <c r="C13">
        <v>30.599999999999998</v>
      </c>
      <c r="D13">
        <v>175.2</v>
      </c>
      <c r="E13">
        <v>8.8999999999999986</v>
      </c>
    </row>
    <row r="14" spans="1:5" x14ac:dyDescent="0.25">
      <c r="A14" s="2" t="s">
        <v>17</v>
      </c>
      <c r="B14">
        <v>82</v>
      </c>
      <c r="C14">
        <v>16</v>
      </c>
      <c r="D14">
        <v>11</v>
      </c>
      <c r="E14">
        <v>2</v>
      </c>
    </row>
    <row r="15" spans="1:5" x14ac:dyDescent="0.25">
      <c r="A15" s="2" t="s">
        <v>18</v>
      </c>
      <c r="B15">
        <v>233.2</v>
      </c>
      <c r="C15">
        <v>4.3</v>
      </c>
      <c r="D15">
        <v>65.899999999999807</v>
      </c>
      <c r="E15">
        <v>0.6</v>
      </c>
    </row>
    <row r="16" spans="1:5" x14ac:dyDescent="0.25">
      <c r="A16" s="2" t="s">
        <v>19</v>
      </c>
      <c r="B16">
        <v>23.97</v>
      </c>
      <c r="C16">
        <v>0</v>
      </c>
      <c r="D16">
        <v>9.65</v>
      </c>
      <c r="E16">
        <v>0</v>
      </c>
    </row>
    <row r="17" spans="1:5" x14ac:dyDescent="0.25">
      <c r="A17" s="2" t="s">
        <v>20</v>
      </c>
      <c r="B17">
        <v>807</v>
      </c>
      <c r="C17">
        <v>130</v>
      </c>
      <c r="D17">
        <v>184</v>
      </c>
      <c r="E17">
        <v>30</v>
      </c>
    </row>
    <row r="18" spans="1:5" x14ac:dyDescent="0.25">
      <c r="A18" s="2" t="s">
        <v>21</v>
      </c>
      <c r="B18">
        <v>212.30999999999989</v>
      </c>
      <c r="C18">
        <v>24.649999999999899</v>
      </c>
      <c r="D18">
        <v>61.989999999999995</v>
      </c>
      <c r="E18">
        <v>4.99</v>
      </c>
    </row>
    <row r="19" spans="1:5" x14ac:dyDescent="0.25">
      <c r="A19" s="2" t="s">
        <v>22</v>
      </c>
      <c r="B19">
        <v>521</v>
      </c>
      <c r="C19">
        <v>47</v>
      </c>
      <c r="D19">
        <v>132</v>
      </c>
      <c r="E19">
        <v>7</v>
      </c>
    </row>
    <row r="20" spans="1:5" x14ac:dyDescent="0.25">
      <c r="A20" s="2" t="s">
        <v>23</v>
      </c>
      <c r="B20">
        <v>28.33</v>
      </c>
      <c r="C20">
        <v>0</v>
      </c>
      <c r="D20">
        <v>6</v>
      </c>
      <c r="E20">
        <v>0</v>
      </c>
    </row>
    <row r="21" spans="1:5" x14ac:dyDescent="0.25">
      <c r="A21" s="2" t="s">
        <v>24</v>
      </c>
      <c r="B21">
        <v>370.74</v>
      </c>
      <c r="C21">
        <v>20</v>
      </c>
      <c r="D21">
        <v>135.03</v>
      </c>
      <c r="E21">
        <v>6</v>
      </c>
    </row>
    <row r="22" spans="1:5" x14ac:dyDescent="0.25">
      <c r="A22" s="2" t="s">
        <v>25</v>
      </c>
      <c r="B22">
        <v>1534</v>
      </c>
      <c r="C22">
        <v>130.5</v>
      </c>
      <c r="D22">
        <v>424</v>
      </c>
      <c r="E22">
        <v>39</v>
      </c>
    </row>
    <row r="23" spans="1:5" x14ac:dyDescent="0.25">
      <c r="A23" s="2" t="s">
        <v>26</v>
      </c>
      <c r="B23">
        <v>1363.4999999999977</v>
      </c>
      <c r="C23">
        <v>84.09999999999998</v>
      </c>
      <c r="D23">
        <v>453.99999999999977</v>
      </c>
      <c r="E23">
        <v>33.200000000000003</v>
      </c>
    </row>
    <row r="24" spans="1:5" x14ac:dyDescent="0.25">
      <c r="A24" s="2" t="s">
        <v>27</v>
      </c>
      <c r="B24">
        <v>404.59999999999997</v>
      </c>
      <c r="C24">
        <v>5.26</v>
      </c>
      <c r="D24">
        <v>111.92999999999999</v>
      </c>
      <c r="E24">
        <v>0.63</v>
      </c>
    </row>
    <row r="25" spans="1:5" x14ac:dyDescent="0.25">
      <c r="A25" s="2" t="s">
        <v>28</v>
      </c>
      <c r="B25">
        <v>1712.599999999999</v>
      </c>
      <c r="C25">
        <v>58.999999999999993</v>
      </c>
      <c r="D25">
        <v>442.99999999999994</v>
      </c>
      <c r="E25">
        <v>14.29999999999999</v>
      </c>
    </row>
    <row r="26" spans="1:5" x14ac:dyDescent="0.25">
      <c r="A26" s="2" t="s">
        <v>29</v>
      </c>
      <c r="B26">
        <v>497.5</v>
      </c>
      <c r="C26">
        <v>36.5</v>
      </c>
      <c r="D26">
        <v>158</v>
      </c>
      <c r="E26">
        <v>6</v>
      </c>
    </row>
    <row r="27" spans="1:5" x14ac:dyDescent="0.25">
      <c r="A27" s="2" t="s">
        <v>30</v>
      </c>
      <c r="B27">
        <v>285.32</v>
      </c>
      <c r="C27">
        <v>26.340000000000003</v>
      </c>
      <c r="D27">
        <v>81.98</v>
      </c>
      <c r="E27">
        <v>5.99</v>
      </c>
    </row>
    <row r="28" spans="1:5" x14ac:dyDescent="0.25">
      <c r="A28" s="2" t="s">
        <v>31</v>
      </c>
    </row>
    <row r="29" spans="1:5" x14ac:dyDescent="0.25">
      <c r="A29" s="2" t="s">
        <v>32</v>
      </c>
      <c r="B29">
        <v>263.99999999999989</v>
      </c>
      <c r="C29">
        <v>54.289999999999893</v>
      </c>
      <c r="D29">
        <v>58.319999999999993</v>
      </c>
      <c r="E29">
        <v>13.66</v>
      </c>
    </row>
    <row r="30" spans="1:5" x14ac:dyDescent="0.25">
      <c r="A30" s="2" t="s">
        <v>33</v>
      </c>
      <c r="B30">
        <v>1103.6999999999998</v>
      </c>
      <c r="C30">
        <v>209.7</v>
      </c>
      <c r="D30">
        <v>350.599999999999</v>
      </c>
      <c r="E30">
        <v>54.899999999999906</v>
      </c>
    </row>
    <row r="31" spans="1:5" x14ac:dyDescent="0.25">
      <c r="A31" s="2" t="s">
        <v>34</v>
      </c>
      <c r="B31">
        <v>23</v>
      </c>
      <c r="C31">
        <v>0</v>
      </c>
      <c r="D31">
        <v>4</v>
      </c>
      <c r="E31">
        <v>0</v>
      </c>
    </row>
    <row r="32" spans="1:5" x14ac:dyDescent="0.25">
      <c r="A32" s="2" t="s">
        <v>35</v>
      </c>
      <c r="B32">
        <v>241.00999999999991</v>
      </c>
      <c r="C32">
        <v>59.970000000000006</v>
      </c>
      <c r="D32">
        <v>70.67</v>
      </c>
      <c r="E32">
        <v>18.64</v>
      </c>
    </row>
    <row r="33" spans="1:5" x14ac:dyDescent="0.25">
      <c r="A33" s="2" t="s">
        <v>36</v>
      </c>
      <c r="B33">
        <v>445.96999999999991</v>
      </c>
      <c r="C33">
        <v>0</v>
      </c>
      <c r="D33">
        <v>120.64999999999999</v>
      </c>
      <c r="E33">
        <v>0</v>
      </c>
    </row>
    <row r="34" spans="1:5" x14ac:dyDescent="0.25">
      <c r="A34" s="2" t="s">
        <v>37</v>
      </c>
      <c r="B34">
        <v>2668.1999999999948</v>
      </c>
      <c r="C34">
        <v>185.3</v>
      </c>
      <c r="D34">
        <v>854.19999999999902</v>
      </c>
      <c r="E34">
        <v>49.599999999999994</v>
      </c>
    </row>
    <row r="35" spans="1:5" x14ac:dyDescent="0.25">
      <c r="A35" s="2" t="s">
        <v>38</v>
      </c>
      <c r="B35">
        <v>391.03</v>
      </c>
      <c r="C35">
        <v>0</v>
      </c>
      <c r="D35">
        <v>121.0199999999999</v>
      </c>
      <c r="E35">
        <v>0</v>
      </c>
    </row>
    <row r="36" spans="1:5" x14ac:dyDescent="0.25">
      <c r="A36" s="2" t="s">
        <v>39</v>
      </c>
      <c r="B36">
        <v>1523.9999999999991</v>
      </c>
      <c r="C36">
        <v>400.5</v>
      </c>
      <c r="D36">
        <v>435.9</v>
      </c>
      <c r="E36">
        <v>117.49999999999989</v>
      </c>
    </row>
    <row r="37" spans="1:5" x14ac:dyDescent="0.25">
      <c r="A37" s="2" t="s">
        <v>40</v>
      </c>
      <c r="B37">
        <v>1041</v>
      </c>
      <c r="C37">
        <v>60</v>
      </c>
      <c r="D37">
        <v>279</v>
      </c>
      <c r="E37">
        <v>12</v>
      </c>
    </row>
    <row r="38" spans="1:5" x14ac:dyDescent="0.25">
      <c r="A38" s="2" t="s">
        <v>41</v>
      </c>
      <c r="B38">
        <v>2506.349999999999</v>
      </c>
      <c r="C38">
        <v>4.2</v>
      </c>
      <c r="D38">
        <v>388.65000000000003</v>
      </c>
      <c r="E38">
        <v>1.1999999999999991</v>
      </c>
    </row>
    <row r="39" spans="1:5" x14ac:dyDescent="0.25">
      <c r="A39" s="2" t="s">
        <v>42</v>
      </c>
      <c r="B39">
        <v>253.99</v>
      </c>
      <c r="C39">
        <v>36.660000000000004</v>
      </c>
      <c r="D39">
        <v>78.989999999999995</v>
      </c>
      <c r="E39">
        <v>8.66</v>
      </c>
    </row>
    <row r="40" spans="1:5" x14ac:dyDescent="0.25">
      <c r="A40" s="2" t="s">
        <v>43</v>
      </c>
    </row>
    <row r="41" spans="1:5" x14ac:dyDescent="0.25">
      <c r="A41" s="2" t="s">
        <v>44</v>
      </c>
      <c r="B41">
        <v>968.099999999999</v>
      </c>
      <c r="C41">
        <v>83.999999999999986</v>
      </c>
      <c r="D41">
        <v>309.49999999999989</v>
      </c>
      <c r="E41">
        <v>11.4</v>
      </c>
    </row>
    <row r="42" spans="1:5" x14ac:dyDescent="0.25">
      <c r="A42" s="2" t="s">
        <v>45</v>
      </c>
      <c r="B42">
        <v>29424.469999999983</v>
      </c>
      <c r="C42">
        <v>2326.5699999999993</v>
      </c>
      <c r="D42">
        <v>8245.7099999999937</v>
      </c>
      <c r="E42">
        <v>619.90999999999974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9"/>
  <sheetViews>
    <sheetView topLeftCell="A12" zoomScale="90" zoomScaleNormal="90" workbookViewId="0">
      <selection activeCell="A45" sqref="A45:P45"/>
    </sheetView>
  </sheetViews>
  <sheetFormatPr defaultColWidth="11.140625" defaultRowHeight="15" x14ac:dyDescent="0.25"/>
  <cols>
    <col min="1" max="1" width="72.85546875" style="1" bestFit="1" customWidth="1"/>
    <col min="2" max="2" width="11.140625" style="1" bestFit="1" customWidth="1"/>
    <col min="3" max="3" width="9.28515625" style="1" bestFit="1" customWidth="1"/>
    <col min="4" max="4" width="7.85546875" style="1" customWidth="1"/>
    <col min="5" max="5" width="10" style="1" bestFit="1" customWidth="1"/>
    <col min="6" max="6" width="9.85546875" style="1" bestFit="1" customWidth="1"/>
    <col min="7" max="7" width="18.85546875" style="1" bestFit="1" customWidth="1"/>
    <col min="8" max="8" width="14.28515625" style="1" bestFit="1" customWidth="1"/>
    <col min="9" max="9" width="10.5703125" style="1" bestFit="1" customWidth="1"/>
    <col min="10" max="10" width="26.28515625" style="1" bestFit="1" customWidth="1"/>
    <col min="11" max="11" width="25" style="1" bestFit="1" customWidth="1"/>
    <col min="12" max="12" width="11.5703125" style="1" bestFit="1" customWidth="1"/>
    <col min="13" max="13" width="17.42578125" style="1" bestFit="1" customWidth="1"/>
    <col min="14" max="14" width="9.7109375" style="1" bestFit="1" customWidth="1"/>
    <col min="15" max="15" width="9.85546875" style="1" bestFit="1" customWidth="1"/>
    <col min="16" max="16384" width="11.140625" style="1"/>
  </cols>
  <sheetData>
    <row r="1" spans="1:16" x14ac:dyDescent="0.25">
      <c r="A1" s="1" t="s">
        <v>46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45</v>
      </c>
    </row>
    <row r="2" spans="1:16" x14ac:dyDescent="0.25">
      <c r="A2" s="2" t="str">
        <f>'[1]Total FT FEM G by HEI&amp;Disc '!A2</f>
        <v>British Columbia Institute of Technology</v>
      </c>
      <c r="B2" s="8">
        <f>'[1]Total FT FEM G by HEI&amp;Disc '!B2</f>
        <v>0</v>
      </c>
      <c r="C2" s="8">
        <f>'[1]Total FT FEM G by HEI&amp;Disc '!C2</f>
        <v>0</v>
      </c>
      <c r="D2" s="8">
        <f>'[1]Total FT FEM G by HEI&amp;Disc '!D2</f>
        <v>4</v>
      </c>
      <c r="E2" s="8">
        <f>'[1]Total FT FEM G by HEI&amp;Disc '!E2</f>
        <v>0</v>
      </c>
      <c r="F2" s="8">
        <f>'[1]Total FT FEM G by HEI&amp;Disc '!F2</f>
        <v>0</v>
      </c>
      <c r="G2" s="8">
        <f>'[1]Total FT FEM G by HEI&amp;Disc '!G2</f>
        <v>0</v>
      </c>
      <c r="H2" s="8">
        <f>'[1]Total FT FEM G by HEI&amp;Disc '!H2</f>
        <v>0</v>
      </c>
      <c r="I2" s="8">
        <f>'[1]Total FT FEM G by HEI&amp;Disc '!I2</f>
        <v>0</v>
      </c>
      <c r="J2" s="8">
        <f>'[1]Total FT FEM G by HEI&amp;Disc '!J2</f>
        <v>0</v>
      </c>
      <c r="K2" s="8">
        <f>'[1]Total FT FEM G by HEI&amp;Disc '!K2</f>
        <v>0</v>
      </c>
      <c r="L2" s="8">
        <f>'[1]Total FT FEM G by HEI&amp;Disc '!L2</f>
        <v>0</v>
      </c>
      <c r="M2" s="8">
        <f>'[1]Total FT FEM G by HEI&amp;Disc '!M2</f>
        <v>0</v>
      </c>
      <c r="N2" s="8">
        <f>'[1]Total FT FEM G by HEI&amp;Disc '!N2</f>
        <v>0</v>
      </c>
      <c r="O2" s="8">
        <f>'[1]Total FT FEM G by HEI&amp;Disc '!O2</f>
        <v>0</v>
      </c>
      <c r="P2" s="1">
        <f>SUM(B2:O2)</f>
        <v>4</v>
      </c>
    </row>
    <row r="3" spans="1:16" x14ac:dyDescent="0.25">
      <c r="A3" s="2" t="str">
        <f>'[1]Total FT FEM G by HEI&amp;Disc '!A3</f>
        <v>Carleton University</v>
      </c>
      <c r="B3" s="8">
        <f>'[1]Total FT FEM G by HEI&amp;Disc '!B3</f>
        <v>13.33</v>
      </c>
      <c r="C3" s="8">
        <f>'[1]Total FT FEM G by HEI&amp;Disc '!C3</f>
        <v>0</v>
      </c>
      <c r="D3" s="8">
        <f>'[1]Total FT FEM G by HEI&amp;Disc '!D3</f>
        <v>48.34</v>
      </c>
      <c r="E3" s="8">
        <f>'[1]Total FT FEM G by HEI&amp;Disc '!E3</f>
        <v>0</v>
      </c>
      <c r="F3" s="8">
        <f>'[1]Total FT FEM G by HEI&amp;Disc '!F3</f>
        <v>50.33</v>
      </c>
      <c r="G3" s="8">
        <f>'[1]Total FT FEM G by HEI&amp;Disc '!G3</f>
        <v>0</v>
      </c>
      <c r="H3" s="8">
        <f>'[1]Total FT FEM G by HEI&amp;Disc '!H3</f>
        <v>35.32</v>
      </c>
      <c r="I3" s="8">
        <f>'[1]Total FT FEM G by HEI&amp;Disc '!I3</f>
        <v>0</v>
      </c>
      <c r="J3" s="8">
        <f>'[1]Total FT FEM G by HEI&amp;Disc '!J3</f>
        <v>0</v>
      </c>
      <c r="K3" s="8">
        <f>'[1]Total FT FEM G by HEI&amp;Disc '!K3</f>
        <v>0.33</v>
      </c>
      <c r="L3" s="8">
        <f>'[1]Total FT FEM G by HEI&amp;Disc '!L3</f>
        <v>16.329999999999998</v>
      </c>
      <c r="M3" s="8">
        <f>'[1]Total FT FEM G by HEI&amp;Disc '!M3</f>
        <v>0</v>
      </c>
      <c r="N3" s="8">
        <f>'[1]Total FT FEM G by HEI&amp;Disc '!N3</f>
        <v>43.99</v>
      </c>
      <c r="O3" s="8">
        <f>'[1]Total FT FEM G by HEI&amp;Disc '!O3</f>
        <v>0</v>
      </c>
      <c r="P3" s="1">
        <f t="shared" ref="P3:P44" si="0">SUM(B3:O3)</f>
        <v>207.97000000000003</v>
      </c>
    </row>
    <row r="4" spans="1:16" x14ac:dyDescent="0.25">
      <c r="A4" s="2" t="str">
        <f>'[1]Total FT FEM G by HEI&amp;Disc '!A4</f>
        <v>Concordia University</v>
      </c>
      <c r="B4" s="8">
        <f>'[1]Total FT FEM G by HEI&amp;Disc '!B4</f>
        <v>0</v>
      </c>
      <c r="C4" s="8">
        <f>'[1]Total FT FEM G by HEI&amp;Disc '!C4</f>
        <v>34</v>
      </c>
      <c r="D4" s="8">
        <f>'[1]Total FT FEM G by HEI&amp;Disc '!D4</f>
        <v>201</v>
      </c>
      <c r="E4" s="8">
        <f>'[1]Total FT FEM G by HEI&amp;Disc '!E4</f>
        <v>0</v>
      </c>
      <c r="F4" s="8">
        <f>'[1]Total FT FEM G by HEI&amp;Disc '!F4</f>
        <v>138</v>
      </c>
      <c r="G4" s="8">
        <f>'[1]Total FT FEM G by HEI&amp;Disc '!G4</f>
        <v>0</v>
      </c>
      <c r="H4" s="8">
        <f>'[1]Total FT FEM G by HEI&amp;Disc '!H4</f>
        <v>20</v>
      </c>
      <c r="I4" s="8">
        <f>'[1]Total FT FEM G by HEI&amp;Disc '!I4</f>
        <v>0</v>
      </c>
      <c r="J4" s="8">
        <f>'[1]Total FT FEM G by HEI&amp;Disc '!J4</f>
        <v>60</v>
      </c>
      <c r="K4" s="8">
        <f>'[1]Total FT FEM G by HEI&amp;Disc '!K4</f>
        <v>0</v>
      </c>
      <c r="L4" s="8">
        <f>'[1]Total FT FEM G by HEI&amp;Disc '!L4</f>
        <v>74</v>
      </c>
      <c r="M4" s="8">
        <f>'[1]Total FT FEM G by HEI&amp;Disc '!M4</f>
        <v>0</v>
      </c>
      <c r="N4" s="8">
        <f>'[1]Total FT FEM G by HEI&amp;Disc '!N4</f>
        <v>21</v>
      </c>
      <c r="O4" s="8">
        <f>'[1]Total FT FEM G by HEI&amp;Disc '!O4</f>
        <v>300</v>
      </c>
      <c r="P4" s="1">
        <f t="shared" si="0"/>
        <v>848</v>
      </c>
    </row>
    <row r="5" spans="1:16" x14ac:dyDescent="0.25">
      <c r="A5" s="2" t="str">
        <f>'[1]Total FT FEM G by HEI&amp;Disc '!A5</f>
        <v>Conestoga College</v>
      </c>
      <c r="B5" s="8">
        <f>'[1]Total FT FEM G by HEI&amp;Disc '!B5</f>
        <v>0</v>
      </c>
      <c r="C5" s="8">
        <f>'[1]Total FT FEM G by HEI&amp;Disc '!C5</f>
        <v>0</v>
      </c>
      <c r="D5" s="8">
        <f>'[1]Total FT FEM G by HEI&amp;Disc '!D5</f>
        <v>0</v>
      </c>
      <c r="E5" s="8">
        <f>'[1]Total FT FEM G by HEI&amp;Disc '!E5</f>
        <v>0</v>
      </c>
      <c r="F5" s="8">
        <f>'[1]Total FT FEM G by HEI&amp;Disc '!F5</f>
        <v>0</v>
      </c>
      <c r="G5" s="8">
        <f>'[1]Total FT FEM G by HEI&amp;Disc '!G5</f>
        <v>0</v>
      </c>
      <c r="H5" s="8">
        <f>'[1]Total FT FEM G by HEI&amp;Disc '!H5</f>
        <v>0</v>
      </c>
      <c r="I5" s="8">
        <f>'[1]Total FT FEM G by HEI&amp;Disc '!I5</f>
        <v>0</v>
      </c>
      <c r="J5" s="8">
        <f>'[1]Total FT FEM G by HEI&amp;Disc '!J5</f>
        <v>0</v>
      </c>
      <c r="K5" s="8">
        <f>'[1]Total FT FEM G by HEI&amp;Disc '!K5</f>
        <v>0</v>
      </c>
      <c r="L5" s="8">
        <f>'[1]Total FT FEM G by HEI&amp;Disc '!L5</f>
        <v>0</v>
      </c>
      <c r="M5" s="8">
        <f>'[1]Total FT FEM G by HEI&amp;Disc '!M5</f>
        <v>0</v>
      </c>
      <c r="N5" s="8">
        <f>'[1]Total FT FEM G by HEI&amp;Disc '!N5</f>
        <v>0</v>
      </c>
      <c r="O5" s="8">
        <f>'[1]Total FT FEM G by HEI&amp;Disc '!O5</f>
        <v>0</v>
      </c>
      <c r="P5" s="1">
        <f t="shared" si="0"/>
        <v>0</v>
      </c>
    </row>
    <row r="6" spans="1:16" x14ac:dyDescent="0.25">
      <c r="A6" s="2" t="str">
        <f>'[1]Total FT FEM G by HEI&amp;Disc '!A6</f>
        <v>Dalhousie University</v>
      </c>
      <c r="B6" s="8">
        <f>'[1]Total FT FEM G by HEI&amp;Disc '!B6</f>
        <v>2.67</v>
      </c>
      <c r="C6" s="8">
        <f>'[1]Total FT FEM G by HEI&amp;Disc '!C6</f>
        <v>14.99</v>
      </c>
      <c r="D6" s="8">
        <f>'[1]Total FT FEM G by HEI&amp;Disc '!D6</f>
        <v>28.33</v>
      </c>
      <c r="E6" s="8">
        <f>'[1]Total FT FEM G by HEI&amp;Disc '!E6</f>
        <v>61</v>
      </c>
      <c r="F6" s="8">
        <f>'[1]Total FT FEM G by HEI&amp;Disc '!F6</f>
        <v>11.66</v>
      </c>
      <c r="G6" s="8">
        <f>'[1]Total FT FEM G by HEI&amp;Disc '!G6</f>
        <v>0</v>
      </c>
      <c r="H6" s="8">
        <f>'[1]Total FT FEM G by HEI&amp;Disc '!H6</f>
        <v>12.34</v>
      </c>
      <c r="I6" s="8">
        <f>'[1]Total FT FEM G by HEI&amp;Disc '!I6</f>
        <v>0</v>
      </c>
      <c r="J6" s="8">
        <f>'[1]Total FT FEM G by HEI&amp;Disc '!J6</f>
        <v>17.329999999999998</v>
      </c>
      <c r="K6" s="8">
        <f>'[1]Total FT FEM G by HEI&amp;Disc '!K6</f>
        <v>4</v>
      </c>
      <c r="L6" s="8">
        <f>'[1]Total FT FEM G by HEI&amp;Disc '!L6</f>
        <v>8</v>
      </c>
      <c r="M6" s="8">
        <f>'[1]Total FT FEM G by HEI&amp;Disc '!M6</f>
        <v>0</v>
      </c>
      <c r="N6" s="8">
        <f>'[1]Total FT FEM G by HEI&amp;Disc '!N6</f>
        <v>2.99</v>
      </c>
      <c r="O6" s="8">
        <f>'[1]Total FT FEM G by HEI&amp;Disc '!O6</f>
        <v>0</v>
      </c>
      <c r="P6" s="1">
        <f t="shared" si="0"/>
        <v>163.31</v>
      </c>
    </row>
    <row r="7" spans="1:16" x14ac:dyDescent="0.25">
      <c r="A7" s="2" t="str">
        <f>'[1]Total FT FEM G by HEI&amp;Disc '!A7</f>
        <v>École de technologie supérieure</v>
      </c>
      <c r="B7" s="8">
        <f>'[1]Total FT FEM G by HEI&amp;Disc '!B7</f>
        <v>0</v>
      </c>
      <c r="C7" s="8">
        <f>'[1]Total FT FEM G by HEI&amp;Disc '!C7</f>
        <v>0</v>
      </c>
      <c r="D7" s="8">
        <f>'[1]Total FT FEM G by HEI&amp;Disc '!D7</f>
        <v>201</v>
      </c>
      <c r="E7" s="8">
        <f>'[1]Total FT FEM G by HEI&amp;Disc '!E7</f>
        <v>57</v>
      </c>
      <c r="F7" s="8">
        <f>'[1]Total FT FEM G by HEI&amp;Disc '!F7</f>
        <v>131</v>
      </c>
      <c r="G7" s="8">
        <f>'[1]Total FT FEM G by HEI&amp;Disc '!G7</f>
        <v>0</v>
      </c>
      <c r="H7" s="8">
        <f>'[1]Total FT FEM G by HEI&amp;Disc '!H7</f>
        <v>296</v>
      </c>
      <c r="I7" s="8">
        <f>'[1]Total FT FEM G by HEI&amp;Disc '!I7</f>
        <v>0</v>
      </c>
      <c r="J7" s="8">
        <f>'[1]Total FT FEM G by HEI&amp;Disc '!J7</f>
        <v>64</v>
      </c>
      <c r="K7" s="8">
        <f>'[1]Total FT FEM G by HEI&amp;Disc '!K7</f>
        <v>0</v>
      </c>
      <c r="L7" s="8">
        <f>'[1]Total FT FEM G by HEI&amp;Disc '!L7</f>
        <v>91</v>
      </c>
      <c r="M7" s="8">
        <f>'[1]Total FT FEM G by HEI&amp;Disc '!M7</f>
        <v>0</v>
      </c>
      <c r="N7" s="8">
        <f>'[1]Total FT FEM G by HEI&amp;Disc '!N7</f>
        <v>563</v>
      </c>
      <c r="O7" s="8">
        <f>'[1]Total FT FEM G by HEI&amp;Disc '!O7</f>
        <v>128</v>
      </c>
      <c r="P7" s="1">
        <f t="shared" si="0"/>
        <v>1531</v>
      </c>
    </row>
    <row r="8" spans="1:16" x14ac:dyDescent="0.25">
      <c r="A8" s="2" t="str">
        <f>'[1]Total FT FEM G by HEI&amp;Disc '!A8</f>
        <v>École Polytechnique de Montréal</v>
      </c>
      <c r="B8" s="8">
        <f>'[1]Total FT FEM G by HEI&amp;Disc '!B8</f>
        <v>75.34</v>
      </c>
      <c r="C8" s="8">
        <f>'[1]Total FT FEM G by HEI&amp;Disc '!C8</f>
        <v>68</v>
      </c>
      <c r="D8" s="8">
        <f>'[1]Total FT FEM G by HEI&amp;Disc '!D8</f>
        <v>56</v>
      </c>
      <c r="E8" s="8">
        <f>'[1]Total FT FEM G by HEI&amp;Disc '!E8</f>
        <v>98.66</v>
      </c>
      <c r="F8" s="8">
        <f>'[1]Total FT FEM G by HEI&amp;Disc '!F8</f>
        <v>27.33</v>
      </c>
      <c r="G8" s="8">
        <f>'[1]Total FT FEM G by HEI&amp;Disc '!G8</f>
        <v>14.67</v>
      </c>
      <c r="H8" s="8">
        <f>'[1]Total FT FEM G by HEI&amp;Disc '!H8</f>
        <v>14.67</v>
      </c>
      <c r="I8" s="8">
        <f>'[1]Total FT FEM G by HEI&amp;Disc '!I8</f>
        <v>0</v>
      </c>
      <c r="J8" s="8">
        <f>'[1]Total FT FEM G by HEI&amp;Disc '!J8</f>
        <v>93.34</v>
      </c>
      <c r="K8" s="8">
        <f>'[1]Total FT FEM G by HEI&amp;Disc '!K8</f>
        <v>20.65</v>
      </c>
      <c r="L8" s="8">
        <f>'[1]Total FT FEM G by HEI&amp;Disc '!L8</f>
        <v>54</v>
      </c>
      <c r="M8" s="8">
        <f>'[1]Total FT FEM G by HEI&amp;Disc '!M8</f>
        <v>53.33</v>
      </c>
      <c r="N8" s="8">
        <f>'[1]Total FT FEM G by HEI&amp;Disc '!N8</f>
        <v>30.33</v>
      </c>
      <c r="O8" s="8">
        <f>'[1]Total FT FEM G by HEI&amp;Disc '!O8</f>
        <v>0</v>
      </c>
      <c r="P8" s="1">
        <f t="shared" si="0"/>
        <v>606.32000000000005</v>
      </c>
    </row>
    <row r="9" spans="1:16" x14ac:dyDescent="0.25">
      <c r="A9" s="2" t="str">
        <f>'[1]Total FT FEM G by HEI&amp;Disc '!A9</f>
        <v>Lakehead University</v>
      </c>
      <c r="B9" s="8">
        <f>'[1]Total FT FEM G by HEI&amp;Disc '!B9</f>
        <v>0</v>
      </c>
      <c r="C9" s="8">
        <f>'[1]Total FT FEM G by HEI&amp;Disc '!C9</f>
        <v>9.9993999999999996</v>
      </c>
      <c r="D9" s="8">
        <f>'[1]Total FT FEM G by HEI&amp;Disc '!D9</f>
        <v>22.000299999999999</v>
      </c>
      <c r="E9" s="8">
        <f>'[1]Total FT FEM G by HEI&amp;Disc '!E9</f>
        <v>0</v>
      </c>
      <c r="F9" s="8">
        <f>'[1]Total FT FEM G by HEI&amp;Disc '!F9</f>
        <v>29.996400000000001</v>
      </c>
      <c r="G9" s="8">
        <f>'[1]Total FT FEM G by HEI&amp;Disc '!G9</f>
        <v>0</v>
      </c>
      <c r="H9" s="8">
        <f>'[1]Total FT FEM G by HEI&amp;Disc '!H9</f>
        <v>40.000100000000003</v>
      </c>
      <c r="I9" s="8">
        <f>'[1]Total FT FEM G by HEI&amp;Disc '!I9</f>
        <v>0</v>
      </c>
      <c r="J9" s="8">
        <f>'[1]Total FT FEM G by HEI&amp;Disc '!J9</f>
        <v>0</v>
      </c>
      <c r="K9" s="8">
        <f>'[1]Total FT FEM G by HEI&amp;Disc '!K9</f>
        <v>0</v>
      </c>
      <c r="L9" s="8">
        <f>'[1]Total FT FEM G by HEI&amp;Disc '!L9</f>
        <v>8.9996000000000009</v>
      </c>
      <c r="M9" s="8">
        <f>'[1]Total FT FEM G by HEI&amp;Disc '!M9</f>
        <v>0</v>
      </c>
      <c r="N9" s="8">
        <f>'[1]Total FT FEM G by HEI&amp;Disc '!N9</f>
        <v>0</v>
      </c>
      <c r="O9" s="8">
        <f>'[1]Total FT FEM G by HEI&amp;Disc '!O9</f>
        <v>0</v>
      </c>
      <c r="P9" s="1">
        <f t="shared" si="0"/>
        <v>110.9958</v>
      </c>
    </row>
    <row r="10" spans="1:16" x14ac:dyDescent="0.25">
      <c r="A10" s="2" t="str">
        <f>'[1]Total FT FEM G by HEI&amp;Disc '!A10</f>
        <v>Laurentian University</v>
      </c>
      <c r="B10" s="8">
        <f>'[1]Total FT FEM G by HEI&amp;Disc '!B10</f>
        <v>0</v>
      </c>
      <c r="C10" s="8">
        <f>'[1]Total FT FEM G by HEI&amp;Disc '!C10</f>
        <v>0</v>
      </c>
      <c r="D10" s="8">
        <f>'[1]Total FT FEM G by HEI&amp;Disc '!D10</f>
        <v>0</v>
      </c>
      <c r="E10" s="8">
        <f>'[1]Total FT FEM G by HEI&amp;Disc '!E10</f>
        <v>0</v>
      </c>
      <c r="F10" s="8">
        <f>'[1]Total FT FEM G by HEI&amp;Disc '!F10</f>
        <v>0</v>
      </c>
      <c r="G10" s="8">
        <f>'[1]Total FT FEM G by HEI&amp;Disc '!G10</f>
        <v>0</v>
      </c>
      <c r="H10" s="8">
        <f>'[1]Total FT FEM G by HEI&amp;Disc '!H10</f>
        <v>0</v>
      </c>
      <c r="I10" s="8">
        <f>'[1]Total FT FEM G by HEI&amp;Disc '!I10</f>
        <v>0</v>
      </c>
      <c r="J10" s="8">
        <f>'[1]Total FT FEM G by HEI&amp;Disc '!J10</f>
        <v>0</v>
      </c>
      <c r="K10" s="8">
        <f>'[1]Total FT FEM G by HEI&amp;Disc '!K10</f>
        <v>0</v>
      </c>
      <c r="L10" s="8">
        <f>'[1]Total FT FEM G by HEI&amp;Disc '!L10</f>
        <v>0</v>
      </c>
      <c r="M10" s="8">
        <f>'[1]Total FT FEM G by HEI&amp;Disc '!M10</f>
        <v>0</v>
      </c>
      <c r="N10" s="8">
        <f>'[1]Total FT FEM G by HEI&amp;Disc '!N10</f>
        <v>40.6</v>
      </c>
      <c r="O10" s="8">
        <f>'[1]Total FT FEM G by HEI&amp;Disc '!O10</f>
        <v>0</v>
      </c>
      <c r="P10" s="1">
        <f t="shared" si="0"/>
        <v>40.6</v>
      </c>
    </row>
    <row r="11" spans="1:16" x14ac:dyDescent="0.25">
      <c r="A11" s="2" t="str">
        <f>'[1]Total FT FEM G by HEI&amp;Disc '!A11</f>
        <v>McGill University</v>
      </c>
      <c r="B11" s="8">
        <f>'[1]Total FT FEM G by HEI&amp;Disc '!B11</f>
        <v>117.9</v>
      </c>
      <c r="C11" s="8">
        <f>'[1]Total FT FEM G by HEI&amp;Disc '!C11</f>
        <v>27.6</v>
      </c>
      <c r="D11" s="8">
        <f>'[1]Total FT FEM G by HEI&amp;Disc '!D11</f>
        <v>49.4</v>
      </c>
      <c r="E11" s="8">
        <f>'[1]Total FT FEM G by HEI&amp;Disc '!E11</f>
        <v>0</v>
      </c>
      <c r="F11" s="8">
        <f>'[1]Total FT FEM G by HEI&amp;Disc '!F11</f>
        <v>77.7</v>
      </c>
      <c r="G11" s="8">
        <f>'[1]Total FT FEM G by HEI&amp;Disc '!G11</f>
        <v>0</v>
      </c>
      <c r="H11" s="8">
        <f>'[1]Total FT FEM G by HEI&amp;Disc '!H11</f>
        <v>0</v>
      </c>
      <c r="I11" s="8">
        <f>'[1]Total FT FEM G by HEI&amp;Disc '!I11</f>
        <v>0</v>
      </c>
      <c r="J11" s="8">
        <f>'[1]Total FT FEM G by HEI&amp;Disc '!J11</f>
        <v>0</v>
      </c>
      <c r="K11" s="8">
        <f>'[1]Total FT FEM G by HEI&amp;Disc '!K11</f>
        <v>34.6</v>
      </c>
      <c r="L11" s="8">
        <f>'[1]Total FT FEM G by HEI&amp;Disc '!L11</f>
        <v>37.299999999999997</v>
      </c>
      <c r="M11" s="8">
        <f>'[1]Total FT FEM G by HEI&amp;Disc '!M11</f>
        <v>4.3000000000000007</v>
      </c>
      <c r="N11" s="8">
        <f>'[1]Total FT FEM G by HEI&amp;Disc '!N11</f>
        <v>1.6</v>
      </c>
      <c r="O11" s="8">
        <f>'[1]Total FT FEM G by HEI&amp;Disc '!O11</f>
        <v>0</v>
      </c>
      <c r="P11" s="1">
        <f t="shared" si="0"/>
        <v>350.40000000000009</v>
      </c>
    </row>
    <row r="12" spans="1:16" x14ac:dyDescent="0.25">
      <c r="A12" s="2" t="str">
        <f>'[1]Total FT FEM G by HEI&amp;Disc '!A12</f>
        <v>McMaster University</v>
      </c>
      <c r="B12" s="8">
        <f>'[1]Total FT FEM G by HEI&amp;Disc '!B12</f>
        <v>45.66</v>
      </c>
      <c r="C12" s="8">
        <f>'[1]Total FT FEM G by HEI&amp;Disc '!C12</f>
        <v>42.33</v>
      </c>
      <c r="D12" s="8">
        <f>'[1]Total FT FEM G by HEI&amp;Disc '!D12</f>
        <v>24.009999999999998</v>
      </c>
      <c r="E12" s="8">
        <f>'[1]Total FT FEM G by HEI&amp;Disc '!E12</f>
        <v>44.33</v>
      </c>
      <c r="F12" s="8">
        <f>'[1]Total FT FEM G by HEI&amp;Disc '!F12</f>
        <v>57.33</v>
      </c>
      <c r="G12" s="8">
        <f>'[1]Total FT FEM G by HEI&amp;Disc '!G12</f>
        <v>23.34</v>
      </c>
      <c r="H12" s="8">
        <f>'[1]Total FT FEM G by HEI&amp;Disc '!H12</f>
        <v>0</v>
      </c>
      <c r="I12" s="8">
        <f>'[1]Total FT FEM G by HEI&amp;Disc '!I12</f>
        <v>0</v>
      </c>
      <c r="J12" s="8">
        <f>'[1]Total FT FEM G by HEI&amp;Disc '!J12</f>
        <v>31</v>
      </c>
      <c r="K12" s="8">
        <f>'[1]Total FT FEM G by HEI&amp;Disc '!K12</f>
        <v>22.33</v>
      </c>
      <c r="L12" s="8">
        <f>'[1]Total FT FEM G by HEI&amp;Disc '!L12</f>
        <v>26.67</v>
      </c>
      <c r="M12" s="8">
        <f>'[1]Total FT FEM G by HEI&amp;Disc '!M12</f>
        <v>0</v>
      </c>
      <c r="N12" s="8">
        <f>'[1]Total FT FEM G by HEI&amp;Disc '!N12</f>
        <v>76.66</v>
      </c>
      <c r="O12" s="8">
        <f>'[1]Total FT FEM G by HEI&amp;Disc '!O12</f>
        <v>9.66</v>
      </c>
      <c r="P12" s="1">
        <f t="shared" si="0"/>
        <v>403.32</v>
      </c>
    </row>
    <row r="13" spans="1:16" x14ac:dyDescent="0.25">
      <c r="A13" s="2" t="str">
        <f>'[1]Total FT FEM G by HEI&amp;Disc '!A13</f>
        <v>Memorial University of Newfoundland</v>
      </c>
      <c r="B13" s="8">
        <f>'[1]Total FT FEM G by HEI&amp;Disc '!B13</f>
        <v>0</v>
      </c>
      <c r="C13" s="8">
        <f>'[1]Total FT FEM G by HEI&amp;Disc '!C13</f>
        <v>0</v>
      </c>
      <c r="D13" s="8">
        <f>'[1]Total FT FEM G by HEI&amp;Disc '!D13</f>
        <v>15.34</v>
      </c>
      <c r="E13" s="8">
        <f>'[1]Total FT FEM G by HEI&amp;Disc '!E13</f>
        <v>111</v>
      </c>
      <c r="F13" s="8">
        <f>'[1]Total FT FEM G by HEI&amp;Disc '!F13</f>
        <v>10</v>
      </c>
      <c r="G13" s="8">
        <f>'[1]Total FT FEM G by HEI&amp;Disc '!G13</f>
        <v>0</v>
      </c>
      <c r="H13" s="8">
        <f>'[1]Total FT FEM G by HEI&amp;Disc '!H13</f>
        <v>36</v>
      </c>
      <c r="I13" s="8">
        <f>'[1]Total FT FEM G by HEI&amp;Disc '!I13</f>
        <v>0</v>
      </c>
      <c r="J13" s="8">
        <f>'[1]Total FT FEM G by HEI&amp;Disc '!J13</f>
        <v>0</v>
      </c>
      <c r="K13" s="8">
        <f>'[1]Total FT FEM G by HEI&amp;Disc '!K13</f>
        <v>0</v>
      </c>
      <c r="L13" s="8">
        <f>'[1]Total FT FEM G by HEI&amp;Disc '!L13</f>
        <v>12.67</v>
      </c>
      <c r="M13" s="8">
        <f>'[1]Total FT FEM G by HEI&amp;Disc '!M13</f>
        <v>0</v>
      </c>
      <c r="N13" s="8">
        <f>'[1]Total FT FEM G by HEI&amp;Disc '!N13</f>
        <v>44.65</v>
      </c>
      <c r="O13" s="8">
        <f>'[1]Total FT FEM G by HEI&amp;Disc '!O13</f>
        <v>29.67</v>
      </c>
      <c r="P13" s="1">
        <f t="shared" si="0"/>
        <v>259.33</v>
      </c>
    </row>
    <row r="14" spans="1:16" x14ac:dyDescent="0.25">
      <c r="A14" s="2" t="str">
        <f>'[1]Total FT FEM G by HEI&amp;Disc '!A14</f>
        <v>Queen's University</v>
      </c>
      <c r="B14" s="8">
        <f>'[1]Total FT FEM G by HEI&amp;Disc '!B14</f>
        <v>0</v>
      </c>
      <c r="C14" s="8">
        <f>'[1]Total FT FEM G by HEI&amp;Disc '!C14</f>
        <v>43</v>
      </c>
      <c r="D14" s="8">
        <f>'[1]Total FT FEM G by HEI&amp;Disc '!D14</f>
        <v>41</v>
      </c>
      <c r="E14" s="8">
        <f>'[1]Total FT FEM G by HEI&amp;Disc '!E14</f>
        <v>0</v>
      </c>
      <c r="F14" s="8">
        <f>'[1]Total FT FEM G by HEI&amp;Disc '!F14</f>
        <v>49</v>
      </c>
      <c r="G14" s="8">
        <f>'[1]Total FT FEM G by HEI&amp;Disc '!G14</f>
        <v>4</v>
      </c>
      <c r="H14" s="8">
        <f>'[1]Total FT FEM G by HEI&amp;Disc '!H14</f>
        <v>0</v>
      </c>
      <c r="I14" s="8">
        <f>'[1]Total FT FEM G by HEI&amp;Disc '!I14</f>
        <v>2</v>
      </c>
      <c r="J14" s="8">
        <f>'[1]Total FT FEM G by HEI&amp;Disc '!J14</f>
        <v>0</v>
      </c>
      <c r="K14" s="8">
        <f>'[1]Total FT FEM G by HEI&amp;Disc '!K14</f>
        <v>0</v>
      </c>
      <c r="L14" s="8">
        <f>'[1]Total FT FEM G by HEI&amp;Disc '!L14</f>
        <v>42</v>
      </c>
      <c r="M14" s="8">
        <f>'[1]Total FT FEM G by HEI&amp;Disc '!M14</f>
        <v>12</v>
      </c>
      <c r="N14" s="8">
        <f>'[1]Total FT FEM G by HEI&amp;Disc '!N14</f>
        <v>0</v>
      </c>
      <c r="O14" s="8">
        <f>'[1]Total FT FEM G by HEI&amp;Disc '!O14</f>
        <v>0</v>
      </c>
      <c r="P14" s="1">
        <f t="shared" si="0"/>
        <v>193</v>
      </c>
    </row>
    <row r="15" spans="1:16" x14ac:dyDescent="0.25">
      <c r="A15" s="2" t="str">
        <f>'[1]Total FT FEM G by HEI&amp;Disc '!A15</f>
        <v>Seneca Polytechnic</v>
      </c>
      <c r="B15" s="8">
        <f>'[1]Total FT FEM G by HEI&amp;Disc '!B15</f>
        <v>0</v>
      </c>
      <c r="C15" s="8">
        <f>'[1]Total FT FEM G by HEI&amp;Disc '!C15</f>
        <v>0</v>
      </c>
      <c r="D15" s="8">
        <f>'[1]Total FT FEM G by HEI&amp;Disc '!D15</f>
        <v>0</v>
      </c>
      <c r="E15" s="8">
        <f>'[1]Total FT FEM G by HEI&amp;Disc '!E15</f>
        <v>0</v>
      </c>
      <c r="F15" s="8">
        <f>'[1]Total FT FEM G by HEI&amp;Disc '!F15</f>
        <v>0</v>
      </c>
      <c r="G15" s="8">
        <f>'[1]Total FT FEM G by HEI&amp;Disc '!G15</f>
        <v>0</v>
      </c>
      <c r="H15" s="8">
        <f>'[1]Total FT FEM G by HEI&amp;Disc '!H15</f>
        <v>0</v>
      </c>
      <c r="I15" s="8">
        <f>'[1]Total FT FEM G by HEI&amp;Disc '!I15</f>
        <v>0</v>
      </c>
      <c r="J15" s="8">
        <f>'[1]Total FT FEM G by HEI&amp;Disc '!J15</f>
        <v>0</v>
      </c>
      <c r="K15" s="8">
        <f>'[1]Total FT FEM G by HEI&amp;Disc '!K15</f>
        <v>0</v>
      </c>
      <c r="L15" s="8">
        <f>'[1]Total FT FEM G by HEI&amp;Disc '!L15</f>
        <v>0</v>
      </c>
      <c r="M15" s="8">
        <f>'[1]Total FT FEM G by HEI&amp;Disc '!M15</f>
        <v>0</v>
      </c>
      <c r="N15" s="8">
        <f>'[1]Total FT FEM G by HEI&amp;Disc '!N15</f>
        <v>0</v>
      </c>
      <c r="O15" s="8">
        <f>'[1]Total FT FEM G by HEI&amp;Disc '!O15</f>
        <v>0</v>
      </c>
      <c r="P15" s="1">
        <f t="shared" si="0"/>
        <v>0</v>
      </c>
    </row>
    <row r="16" spans="1:16" x14ac:dyDescent="0.25">
      <c r="A16" s="2" t="str">
        <f>'[1]Total FT FEM G by HEI&amp;Disc '!A16</f>
        <v>Simon Fraser University</v>
      </c>
      <c r="B16" s="8">
        <f>'[1]Total FT FEM G by HEI&amp;Disc '!B16</f>
        <v>0</v>
      </c>
      <c r="C16" s="8">
        <f>'[1]Total FT FEM G by HEI&amp;Disc '!C16</f>
        <v>0</v>
      </c>
      <c r="D16" s="8">
        <f>'[1]Total FT FEM G by HEI&amp;Disc '!D16</f>
        <v>0</v>
      </c>
      <c r="E16" s="8">
        <f>'[1]Total FT FEM G by HEI&amp;Disc '!E16</f>
        <v>0</v>
      </c>
      <c r="F16" s="8">
        <f>'[1]Total FT FEM G by HEI&amp;Disc '!F16</f>
        <v>0</v>
      </c>
      <c r="G16" s="8">
        <f>'[1]Total FT FEM G by HEI&amp;Disc '!G16</f>
        <v>0</v>
      </c>
      <c r="H16" s="8">
        <f>'[1]Total FT FEM G by HEI&amp;Disc '!H16</f>
        <v>11</v>
      </c>
      <c r="I16" s="8">
        <f>'[1]Total FT FEM G by HEI&amp;Disc '!I16</f>
        <v>0</v>
      </c>
      <c r="J16" s="8">
        <f>'[1]Total FT FEM G by HEI&amp;Disc '!J16</f>
        <v>0</v>
      </c>
      <c r="K16" s="8">
        <f>'[1]Total FT FEM G by HEI&amp;Disc '!K16</f>
        <v>0</v>
      </c>
      <c r="L16" s="8">
        <f>'[1]Total FT FEM G by HEI&amp;Disc '!L16</f>
        <v>21</v>
      </c>
      <c r="M16" s="8">
        <f>'[1]Total FT FEM G by HEI&amp;Disc '!M16</f>
        <v>0</v>
      </c>
      <c r="N16" s="8">
        <f>'[1]Total FT FEM G by HEI&amp;Disc '!N16</f>
        <v>16</v>
      </c>
      <c r="O16" s="8">
        <f>'[1]Total FT FEM G by HEI&amp;Disc '!O16</f>
        <v>0</v>
      </c>
      <c r="P16" s="1">
        <f t="shared" si="0"/>
        <v>48</v>
      </c>
    </row>
    <row r="17" spans="1:16" x14ac:dyDescent="0.25">
      <c r="A17" s="2" t="str">
        <f>'[1]Total FT FEM G by HEI&amp;Disc '!A17</f>
        <v>Thompson Rivers University</v>
      </c>
      <c r="B17" s="8">
        <f>'[1]Total FT FEM G by HEI&amp;Disc '!B17</f>
        <v>0</v>
      </c>
      <c r="C17" s="8">
        <f>'[1]Total FT FEM G by HEI&amp;Disc '!C17</f>
        <v>0</v>
      </c>
      <c r="D17" s="8">
        <f>'[1]Total FT FEM G by HEI&amp;Disc '!D17</f>
        <v>0</v>
      </c>
      <c r="E17" s="8">
        <f>'[1]Total FT FEM G by HEI&amp;Disc '!E17</f>
        <v>0</v>
      </c>
      <c r="F17" s="8">
        <f>'[1]Total FT FEM G by HEI&amp;Disc '!F17</f>
        <v>0</v>
      </c>
      <c r="G17" s="8">
        <f>'[1]Total FT FEM G by HEI&amp;Disc '!G17</f>
        <v>0</v>
      </c>
      <c r="H17" s="8">
        <f>'[1]Total FT FEM G by HEI&amp;Disc '!H17</f>
        <v>0</v>
      </c>
      <c r="I17" s="8">
        <f>'[1]Total FT FEM G by HEI&amp;Disc '!I17</f>
        <v>0</v>
      </c>
      <c r="J17" s="8">
        <f>'[1]Total FT FEM G by HEI&amp;Disc '!J17</f>
        <v>0</v>
      </c>
      <c r="K17" s="8">
        <f>'[1]Total FT FEM G by HEI&amp;Disc '!K17</f>
        <v>0</v>
      </c>
      <c r="L17" s="8">
        <f>'[1]Total FT FEM G by HEI&amp;Disc '!L17</f>
        <v>0</v>
      </c>
      <c r="M17" s="8">
        <f>'[1]Total FT FEM G by HEI&amp;Disc '!M17</f>
        <v>0</v>
      </c>
      <c r="N17" s="8">
        <f>'[1]Total FT FEM G by HEI&amp;Disc '!N17</f>
        <v>0</v>
      </c>
      <c r="O17" s="8">
        <f>'[1]Total FT FEM G by HEI&amp;Disc '!O17</f>
        <v>0</v>
      </c>
      <c r="P17" s="1">
        <f t="shared" si="0"/>
        <v>0</v>
      </c>
    </row>
    <row r="18" spans="1:16" x14ac:dyDescent="0.25">
      <c r="A18" s="2" t="str">
        <f>'[1]Total FT FEM G by HEI&amp;Disc '!A18</f>
        <v>Toronto Metropolitan University</v>
      </c>
      <c r="B18" s="8">
        <f>'[1]Total FT FEM G by HEI&amp;Disc '!B18</f>
        <v>63.599999999999994</v>
      </c>
      <c r="C18" s="8">
        <f>'[1]Total FT FEM G by HEI&amp;Disc '!C18</f>
        <v>48.400000000000006</v>
      </c>
      <c r="D18" s="8">
        <f>'[1]Total FT FEM G by HEI&amp;Disc '!D18</f>
        <v>64.599999999999994</v>
      </c>
      <c r="E18" s="8">
        <f>'[1]Total FT FEM G by HEI&amp;Disc '!E18</f>
        <v>22.900000000000002</v>
      </c>
      <c r="F18" s="8">
        <f>'[1]Total FT FEM G by HEI&amp;Disc '!F18</f>
        <v>88.3</v>
      </c>
      <c r="G18" s="8">
        <f>'[1]Total FT FEM G by HEI&amp;Disc '!G18</f>
        <v>0</v>
      </c>
      <c r="H18" s="8">
        <f>'[1]Total FT FEM G by HEI&amp;Disc '!H18</f>
        <v>0</v>
      </c>
      <c r="I18" s="8">
        <f>'[1]Total FT FEM G by HEI&amp;Disc '!I18</f>
        <v>0</v>
      </c>
      <c r="J18" s="8">
        <f>'[1]Total FT FEM G by HEI&amp;Disc '!J18</f>
        <v>0</v>
      </c>
      <c r="K18" s="8">
        <f>'[1]Total FT FEM G by HEI&amp;Disc '!K18</f>
        <v>0</v>
      </c>
      <c r="L18" s="8">
        <f>'[1]Total FT FEM G by HEI&amp;Disc '!L18</f>
        <v>47.599999999999994</v>
      </c>
      <c r="M18" s="8">
        <f>'[1]Total FT FEM G by HEI&amp;Disc '!M18</f>
        <v>0</v>
      </c>
      <c r="N18" s="8">
        <f>'[1]Total FT FEM G by HEI&amp;Disc '!N18</f>
        <v>60.800000000000004</v>
      </c>
      <c r="O18" s="8">
        <f>'[1]Total FT FEM G by HEI&amp;Disc '!O18</f>
        <v>0</v>
      </c>
      <c r="P18" s="1">
        <f t="shared" si="0"/>
        <v>396.2</v>
      </c>
    </row>
    <row r="19" spans="1:16" x14ac:dyDescent="0.25">
      <c r="A19" s="2" t="str">
        <f>'[1]Total FT FEM G by HEI&amp;Disc '!A19</f>
        <v>Université de Moncton</v>
      </c>
      <c r="B19" s="8">
        <f>'[1]Total FT FEM G by HEI&amp;Disc '!B19</f>
        <v>0</v>
      </c>
      <c r="C19" s="8">
        <f>'[1]Total FT FEM G by HEI&amp;Disc '!C19</f>
        <v>0</v>
      </c>
      <c r="D19" s="8">
        <f>'[1]Total FT FEM G by HEI&amp;Disc '!D19</f>
        <v>0</v>
      </c>
      <c r="E19" s="8">
        <f>'[1]Total FT FEM G by HEI&amp;Disc '!E19</f>
        <v>0</v>
      </c>
      <c r="F19" s="8">
        <f>'[1]Total FT FEM G by HEI&amp;Disc '!F19</f>
        <v>0</v>
      </c>
      <c r="G19" s="8">
        <f>'[1]Total FT FEM G by HEI&amp;Disc '!G19</f>
        <v>0</v>
      </c>
      <c r="H19" s="8">
        <f>'[1]Total FT FEM G by HEI&amp;Disc '!H19</f>
        <v>0</v>
      </c>
      <c r="I19" s="8">
        <f>'[1]Total FT FEM G by HEI&amp;Disc '!I19</f>
        <v>0</v>
      </c>
      <c r="J19" s="8">
        <f>'[1]Total FT FEM G by HEI&amp;Disc '!J19</f>
        <v>0</v>
      </c>
      <c r="K19" s="8">
        <f>'[1]Total FT FEM G by HEI&amp;Disc '!K19</f>
        <v>0</v>
      </c>
      <c r="L19" s="8">
        <f>'[1]Total FT FEM G by HEI&amp;Disc '!L19</f>
        <v>0</v>
      </c>
      <c r="M19" s="8">
        <f>'[1]Total FT FEM G by HEI&amp;Disc '!M19</f>
        <v>0</v>
      </c>
      <c r="N19" s="8">
        <f>'[1]Total FT FEM G by HEI&amp;Disc '!N19</f>
        <v>10.33</v>
      </c>
      <c r="O19" s="8">
        <f>'[1]Total FT FEM G by HEI&amp;Disc '!O19</f>
        <v>0</v>
      </c>
      <c r="P19" s="1">
        <f t="shared" si="0"/>
        <v>10.33</v>
      </c>
    </row>
    <row r="20" spans="1:16" x14ac:dyDescent="0.25">
      <c r="A20" s="2" t="str">
        <f>'[1]Total FT FEM G by HEI&amp;Disc '!A20</f>
        <v>Université de Sherbrooke</v>
      </c>
      <c r="B20" s="8">
        <f>'[1]Total FT FEM G by HEI&amp;Disc '!B20</f>
        <v>0</v>
      </c>
      <c r="C20" s="8">
        <f>'[1]Total FT FEM G by HEI&amp;Disc '!C20</f>
        <v>44</v>
      </c>
      <c r="D20" s="8">
        <f>'[1]Total FT FEM G by HEI&amp;Disc '!D20</f>
        <v>59</v>
      </c>
      <c r="E20" s="8">
        <f>'[1]Total FT FEM G by HEI&amp;Disc '!E20</f>
        <v>0</v>
      </c>
      <c r="F20" s="8">
        <f>'[1]Total FT FEM G by HEI&amp;Disc '!F20</f>
        <v>43</v>
      </c>
      <c r="G20" s="8">
        <f>'[1]Total FT FEM G by HEI&amp;Disc '!G20</f>
        <v>0</v>
      </c>
      <c r="H20" s="8">
        <f>'[1]Total FT FEM G by HEI&amp;Disc '!H20</f>
        <v>0</v>
      </c>
      <c r="I20" s="8">
        <f>'[1]Total FT FEM G by HEI&amp;Disc '!I20</f>
        <v>0</v>
      </c>
      <c r="J20" s="8">
        <f>'[1]Total FT FEM G by HEI&amp;Disc '!J20</f>
        <v>0</v>
      </c>
      <c r="K20" s="8">
        <f>'[1]Total FT FEM G by HEI&amp;Disc '!K20</f>
        <v>0</v>
      </c>
      <c r="L20" s="8">
        <f>'[1]Total FT FEM G by HEI&amp;Disc '!L20</f>
        <v>41</v>
      </c>
      <c r="M20" s="8">
        <f>'[1]Total FT FEM G by HEI&amp;Disc '!M20</f>
        <v>0</v>
      </c>
      <c r="N20" s="8">
        <f>'[1]Total FT FEM G by HEI&amp;Disc '!N20</f>
        <v>59</v>
      </c>
      <c r="O20" s="8">
        <f>'[1]Total FT FEM G by HEI&amp;Disc '!O20</f>
        <v>0</v>
      </c>
      <c r="P20" s="1">
        <f t="shared" si="0"/>
        <v>246</v>
      </c>
    </row>
    <row r="21" spans="1:16" x14ac:dyDescent="0.25">
      <c r="A21" s="2" t="str">
        <f>'[1]Total FT FEM G by HEI&amp;Disc '!A21</f>
        <v>Université du Québec à Chicoutimi</v>
      </c>
      <c r="B21" s="8">
        <f>'[1]Total FT FEM G by HEI&amp;Disc '!B21</f>
        <v>0</v>
      </c>
      <c r="C21" s="8">
        <f>'[1]Total FT FEM G by HEI&amp;Disc '!C21</f>
        <v>0</v>
      </c>
      <c r="D21" s="8">
        <f>'[1]Total FT FEM G by HEI&amp;Disc '!D21</f>
        <v>0</v>
      </c>
      <c r="E21" s="8">
        <f>'[1]Total FT FEM G by HEI&amp;Disc '!E21</f>
        <v>0</v>
      </c>
      <c r="F21" s="8">
        <f>'[1]Total FT FEM G by HEI&amp;Disc '!F21</f>
        <v>0</v>
      </c>
      <c r="G21" s="8">
        <f>'[1]Total FT FEM G by HEI&amp;Disc '!G21</f>
        <v>0</v>
      </c>
      <c r="H21" s="8">
        <f>'[1]Total FT FEM G by HEI&amp;Disc '!H21</f>
        <v>1.33</v>
      </c>
      <c r="I21" s="8">
        <f>'[1]Total FT FEM G by HEI&amp;Disc '!I21</f>
        <v>6.3399000000000001</v>
      </c>
      <c r="J21" s="8">
        <f>'[1]Total FT FEM G by HEI&amp;Disc '!J21</f>
        <v>0</v>
      </c>
      <c r="K21" s="8">
        <f>'[1]Total FT FEM G by HEI&amp;Disc '!K21</f>
        <v>0</v>
      </c>
      <c r="L21" s="8">
        <f>'[1]Total FT FEM G by HEI&amp;Disc '!L21</f>
        <v>0</v>
      </c>
      <c r="M21" s="8">
        <f>'[1]Total FT FEM G by HEI&amp;Disc '!M21</f>
        <v>0</v>
      </c>
      <c r="N21" s="8">
        <f>'[1]Total FT FEM G by HEI&amp;Disc '!N21</f>
        <v>46.980000000000004</v>
      </c>
      <c r="O21" s="8">
        <f>'[1]Total FT FEM G by HEI&amp;Disc '!O21</f>
        <v>0</v>
      </c>
      <c r="P21" s="1">
        <f t="shared" si="0"/>
        <v>54.649900000000002</v>
      </c>
    </row>
    <row r="22" spans="1:16" x14ac:dyDescent="0.25">
      <c r="A22" s="2" t="str">
        <f>'[1]Total FT FEM G by HEI&amp;Disc '!A22</f>
        <v>Université du Québec à Rimouski</v>
      </c>
      <c r="B22" s="8">
        <f>'[1]Total FT FEM G by HEI&amp;Disc '!B22</f>
        <v>0</v>
      </c>
      <c r="C22" s="8">
        <f>'[1]Total FT FEM G by HEI&amp;Disc '!C22</f>
        <v>0</v>
      </c>
      <c r="D22" s="8">
        <f>'[1]Total FT FEM G by HEI&amp;Disc '!D22</f>
        <v>0</v>
      </c>
      <c r="E22" s="8">
        <f>'[1]Total FT FEM G by HEI&amp;Disc '!E22</f>
        <v>0</v>
      </c>
      <c r="F22" s="8">
        <f>'[1]Total FT FEM G by HEI&amp;Disc '!F22</f>
        <v>0</v>
      </c>
      <c r="G22" s="8">
        <f>'[1]Total FT FEM G by HEI&amp;Disc '!G22</f>
        <v>0</v>
      </c>
      <c r="H22" s="8">
        <f>'[1]Total FT FEM G by HEI&amp;Disc '!H22</f>
        <v>0</v>
      </c>
      <c r="I22" s="8">
        <f>'[1]Total FT FEM G by HEI&amp;Disc '!I22</f>
        <v>0</v>
      </c>
      <c r="J22" s="8">
        <f>'[1]Total FT FEM G by HEI&amp;Disc '!J22</f>
        <v>0</v>
      </c>
      <c r="K22" s="8">
        <f>'[1]Total FT FEM G by HEI&amp;Disc '!K22</f>
        <v>0</v>
      </c>
      <c r="L22" s="8">
        <f>'[1]Total FT FEM G by HEI&amp;Disc '!L22</f>
        <v>0</v>
      </c>
      <c r="M22" s="8">
        <f>'[1]Total FT FEM G by HEI&amp;Disc '!M22</f>
        <v>0</v>
      </c>
      <c r="N22" s="8">
        <f>'[1]Total FT FEM G by HEI&amp;Disc '!N22</f>
        <v>26</v>
      </c>
      <c r="O22" s="8">
        <f>'[1]Total FT FEM G by HEI&amp;Disc '!O22</f>
        <v>0</v>
      </c>
      <c r="P22" s="1">
        <f t="shared" si="0"/>
        <v>26</v>
      </c>
    </row>
    <row r="23" spans="1:16" x14ac:dyDescent="0.25">
      <c r="A23" s="2" t="str">
        <f>'[1]Total FT FEM G by HEI&amp;Disc '!A23</f>
        <v>Université du Québec à Trois-Rivières</v>
      </c>
      <c r="B23" s="8">
        <f>'[1]Total FT FEM G by HEI&amp;Disc '!B23</f>
        <v>0</v>
      </c>
      <c r="C23" s="8">
        <f>'[1]Total FT FEM G by HEI&amp;Disc '!C23</f>
        <v>0</v>
      </c>
      <c r="D23" s="8">
        <f>'[1]Total FT FEM G by HEI&amp;Disc '!D23</f>
        <v>0</v>
      </c>
      <c r="E23" s="8">
        <f>'[1]Total FT FEM G by HEI&amp;Disc '!E23</f>
        <v>0</v>
      </c>
      <c r="F23" s="8">
        <f>'[1]Total FT FEM G by HEI&amp;Disc '!F23</f>
        <v>62</v>
      </c>
      <c r="G23" s="8">
        <f>'[1]Total FT FEM G by HEI&amp;Disc '!G23</f>
        <v>0</v>
      </c>
      <c r="H23" s="8">
        <f>'[1]Total FT FEM G by HEI&amp;Disc '!H23</f>
        <v>0</v>
      </c>
      <c r="I23" s="8">
        <f>'[1]Total FT FEM G by HEI&amp;Disc '!I23</f>
        <v>0</v>
      </c>
      <c r="J23" s="8">
        <f>'[1]Total FT FEM G by HEI&amp;Disc '!J23</f>
        <v>54</v>
      </c>
      <c r="K23" s="8">
        <f>'[1]Total FT FEM G by HEI&amp;Disc '!K23</f>
        <v>20</v>
      </c>
      <c r="L23" s="8">
        <f>'[1]Total FT FEM G by HEI&amp;Disc '!L23</f>
        <v>25</v>
      </c>
      <c r="M23" s="8">
        <f>'[1]Total FT FEM G by HEI&amp;Disc '!M23</f>
        <v>0</v>
      </c>
      <c r="N23" s="8">
        <f>'[1]Total FT FEM G by HEI&amp;Disc '!N23</f>
        <v>31</v>
      </c>
      <c r="O23" s="8">
        <f>'[1]Total FT FEM G by HEI&amp;Disc '!O23</f>
        <v>0</v>
      </c>
      <c r="P23" s="1">
        <f t="shared" si="0"/>
        <v>192</v>
      </c>
    </row>
    <row r="24" spans="1:16" x14ac:dyDescent="0.25">
      <c r="A24" s="2" t="str">
        <f>'[1]Total FT FEM G by HEI&amp;Disc '!A24</f>
        <v>Université du Québec en Abitibi-Témiscamingue</v>
      </c>
      <c r="B24" s="8">
        <f>'[1]Total FT FEM G by HEI&amp;Disc '!B24</f>
        <v>0</v>
      </c>
      <c r="C24" s="8">
        <f>'[1]Total FT FEM G by HEI&amp;Disc '!C24</f>
        <v>0</v>
      </c>
      <c r="D24" s="8">
        <f>'[1]Total FT FEM G by HEI&amp;Disc '!D24</f>
        <v>0</v>
      </c>
      <c r="E24" s="8">
        <f>'[1]Total FT FEM G by HEI&amp;Disc '!E24</f>
        <v>0</v>
      </c>
      <c r="F24" s="8">
        <f>'[1]Total FT FEM G by HEI&amp;Disc '!F24</f>
        <v>0</v>
      </c>
      <c r="G24" s="8">
        <f>'[1]Total FT FEM G by HEI&amp;Disc '!G24</f>
        <v>0</v>
      </c>
      <c r="H24" s="8">
        <f>'[1]Total FT FEM G by HEI&amp;Disc '!H24</f>
        <v>0</v>
      </c>
      <c r="I24" s="8">
        <f>'[1]Total FT FEM G by HEI&amp;Disc '!I24</f>
        <v>0</v>
      </c>
      <c r="J24" s="8">
        <f>'[1]Total FT FEM G by HEI&amp;Disc '!J24</f>
        <v>0</v>
      </c>
      <c r="K24" s="8">
        <f>'[1]Total FT FEM G by HEI&amp;Disc '!K24</f>
        <v>0</v>
      </c>
      <c r="L24" s="8">
        <f>'[1]Total FT FEM G by HEI&amp;Disc '!L24</f>
        <v>0</v>
      </c>
      <c r="M24" s="8">
        <f>'[1]Total FT FEM G by HEI&amp;Disc '!M24</f>
        <v>0</v>
      </c>
      <c r="N24" s="8">
        <f>'[1]Total FT FEM G by HEI&amp;Disc '!N24</f>
        <v>27.310000000000002</v>
      </c>
      <c r="O24" s="8">
        <f>'[1]Total FT FEM G by HEI&amp;Disc '!O24</f>
        <v>0</v>
      </c>
      <c r="P24" s="1">
        <f t="shared" si="0"/>
        <v>27.310000000000002</v>
      </c>
    </row>
    <row r="25" spans="1:16" x14ac:dyDescent="0.25">
      <c r="A25" s="2" t="str">
        <f>'[1]Total FT FEM G by HEI&amp;Disc '!A25</f>
        <v>Université du Québec en Outaouais</v>
      </c>
      <c r="B25" s="8">
        <f>'[1]Total FT FEM G by HEI&amp;Disc '!B25</f>
        <v>0</v>
      </c>
      <c r="C25" s="8">
        <f>'[1]Total FT FEM G by HEI&amp;Disc '!C25</f>
        <v>0</v>
      </c>
      <c r="D25" s="8">
        <f>'[1]Total FT FEM G by HEI&amp;Disc '!D25</f>
        <v>0</v>
      </c>
      <c r="E25" s="8">
        <f>'[1]Total FT FEM G by HEI&amp;Disc '!E25</f>
        <v>0</v>
      </c>
      <c r="F25" s="8">
        <f>'[1]Total FT FEM G by HEI&amp;Disc '!F25</f>
        <v>0</v>
      </c>
      <c r="G25" s="8">
        <f>'[1]Total FT FEM G by HEI&amp;Disc '!G25</f>
        <v>0</v>
      </c>
      <c r="H25" s="8">
        <f>'[1]Total FT FEM G by HEI&amp;Disc '!H25</f>
        <v>0</v>
      </c>
      <c r="I25" s="8">
        <f>'[1]Total FT FEM G by HEI&amp;Disc '!I25</f>
        <v>0</v>
      </c>
      <c r="J25" s="8">
        <f>'[1]Total FT FEM G by HEI&amp;Disc '!J25</f>
        <v>0</v>
      </c>
      <c r="K25" s="8">
        <f>'[1]Total FT FEM G by HEI&amp;Disc '!K25</f>
        <v>0</v>
      </c>
      <c r="L25" s="8">
        <f>'[1]Total FT FEM G by HEI&amp;Disc '!L25</f>
        <v>0</v>
      </c>
      <c r="M25" s="8">
        <f>'[1]Total FT FEM G by HEI&amp;Disc '!M25</f>
        <v>0</v>
      </c>
      <c r="N25" s="8">
        <f>'[1]Total FT FEM G by HEI&amp;Disc '!N25</f>
        <v>0</v>
      </c>
      <c r="O25" s="8">
        <f>'[1]Total FT FEM G by HEI&amp;Disc '!O25</f>
        <v>0</v>
      </c>
      <c r="P25" s="1">
        <f t="shared" si="0"/>
        <v>0</v>
      </c>
    </row>
    <row r="26" spans="1:16" x14ac:dyDescent="0.25">
      <c r="A26" s="2" t="str">
        <f>'[1]Total FT FEM G by HEI&amp;Disc '!A26</f>
        <v>Université Laval</v>
      </c>
      <c r="B26" s="8">
        <f>'[1]Total FT FEM G by HEI&amp;Disc '!B26</f>
        <v>0</v>
      </c>
      <c r="C26" s="8">
        <f>'[1]Total FT FEM G by HEI&amp;Disc '!C26</f>
        <v>35</v>
      </c>
      <c r="D26" s="8">
        <f>'[1]Total FT FEM G by HEI&amp;Disc '!D26</f>
        <v>17</v>
      </c>
      <c r="E26" s="8">
        <f>'[1]Total FT FEM G by HEI&amp;Disc '!E26</f>
        <v>0</v>
      </c>
      <c r="F26" s="8">
        <f>'[1]Total FT FEM G by HEI&amp;Disc '!F26</f>
        <v>32</v>
      </c>
      <c r="G26" s="8">
        <f>'[1]Total FT FEM G by HEI&amp;Disc '!G26</f>
        <v>0</v>
      </c>
      <c r="H26" s="8">
        <f>'[1]Total FT FEM G by HEI&amp;Disc '!H26</f>
        <v>56</v>
      </c>
      <c r="I26" s="8">
        <f>'[1]Total FT FEM G by HEI&amp;Disc '!I26</f>
        <v>0</v>
      </c>
      <c r="J26" s="8">
        <f>'[1]Total FT FEM G by HEI&amp;Disc '!J26</f>
        <v>0</v>
      </c>
      <c r="K26" s="8">
        <f>'[1]Total FT FEM G by HEI&amp;Disc '!K26</f>
        <v>30</v>
      </c>
      <c r="L26" s="8">
        <f>'[1]Total FT FEM G by HEI&amp;Disc '!L26</f>
        <v>43</v>
      </c>
      <c r="M26" s="8">
        <f>'[1]Total FT FEM G by HEI&amp;Disc '!M26</f>
        <v>5</v>
      </c>
      <c r="N26" s="8">
        <f>'[1]Total FT FEM G by HEI&amp;Disc '!N26</f>
        <v>0</v>
      </c>
      <c r="O26" s="8">
        <f>'[1]Total FT FEM G by HEI&amp;Disc '!O26</f>
        <v>0</v>
      </c>
      <c r="P26" s="1">
        <f t="shared" si="0"/>
        <v>218</v>
      </c>
    </row>
    <row r="27" spans="1:16" x14ac:dyDescent="0.25">
      <c r="A27" s="2" t="str">
        <f>'[1]Total FT FEM G by HEI&amp;Disc '!A27</f>
        <v>University of British Columbia</v>
      </c>
      <c r="B27" s="8">
        <f>'[1]Total FT FEM G by HEI&amp;Disc '!B27</f>
        <v>59.3</v>
      </c>
      <c r="C27" s="8">
        <f>'[1]Total FT FEM G by HEI&amp;Disc '!C27</f>
        <v>28</v>
      </c>
      <c r="D27" s="8">
        <f>'[1]Total FT FEM G by HEI&amp;Disc '!D27</f>
        <v>45.7</v>
      </c>
      <c r="E27" s="8">
        <f>'[1]Total FT FEM G by HEI&amp;Disc '!E27</f>
        <v>0</v>
      </c>
      <c r="F27" s="8">
        <f>'[1]Total FT FEM G by HEI&amp;Disc '!F27</f>
        <v>60</v>
      </c>
      <c r="G27" s="8">
        <f>'[1]Total FT FEM G by HEI&amp;Disc '!G27</f>
        <v>0</v>
      </c>
      <c r="H27" s="8">
        <f>'[1]Total FT FEM G by HEI&amp;Disc '!H27</f>
        <v>15</v>
      </c>
      <c r="I27" s="8">
        <f>'[1]Total FT FEM G by HEI&amp;Disc '!I27</f>
        <v>3.3</v>
      </c>
      <c r="J27" s="8">
        <f>'[1]Total FT FEM G by HEI&amp;Disc '!J27</f>
        <v>0</v>
      </c>
      <c r="K27" s="8">
        <f>'[1]Total FT FEM G by HEI&amp;Disc '!K27</f>
        <v>12.7</v>
      </c>
      <c r="L27" s="8">
        <f>'[1]Total FT FEM G by HEI&amp;Disc '!L27</f>
        <v>30.6</v>
      </c>
      <c r="M27" s="8">
        <f>'[1]Total FT FEM G by HEI&amp;Disc '!M27</f>
        <v>25.999999999999996</v>
      </c>
      <c r="N27" s="8">
        <f>'[1]Total FT FEM G by HEI&amp;Disc '!N27</f>
        <v>109</v>
      </c>
      <c r="O27" s="8">
        <f>'[1]Total FT FEM G by HEI&amp;Disc '!O27</f>
        <v>0</v>
      </c>
      <c r="P27" s="1">
        <f t="shared" si="0"/>
        <v>389.59999999999997</v>
      </c>
    </row>
    <row r="28" spans="1:16" x14ac:dyDescent="0.25">
      <c r="A28" s="2" t="str">
        <f>'[1]Total FT FEM G by HEI&amp;Disc '!A28</f>
        <v>University of British Columbia, Okanagan</v>
      </c>
      <c r="B28" s="8">
        <f>'[1]Total FT FEM G by HEI&amp;Disc '!B28</f>
        <v>0</v>
      </c>
      <c r="C28" s="8">
        <f>'[1]Total FT FEM G by HEI&amp;Disc '!C28</f>
        <v>0</v>
      </c>
      <c r="D28" s="8">
        <f>'[1]Total FT FEM G by HEI&amp;Disc '!D28</f>
        <v>46.370000000000005</v>
      </c>
      <c r="E28" s="8">
        <f>'[1]Total FT FEM G by HEI&amp;Disc '!E28</f>
        <v>0</v>
      </c>
      <c r="F28" s="8">
        <f>'[1]Total FT FEM G by HEI&amp;Disc '!F28</f>
        <v>29.66</v>
      </c>
      <c r="G28" s="8">
        <f>'[1]Total FT FEM G by HEI&amp;Disc '!G28</f>
        <v>0</v>
      </c>
      <c r="H28" s="8">
        <f>'[1]Total FT FEM G by HEI&amp;Disc '!H28</f>
        <v>0</v>
      </c>
      <c r="I28" s="8">
        <f>'[1]Total FT FEM G by HEI&amp;Disc '!I28</f>
        <v>0</v>
      </c>
      <c r="J28" s="8">
        <f>'[1]Total FT FEM G by HEI&amp;Disc '!J28</f>
        <v>0</v>
      </c>
      <c r="K28" s="8">
        <f>'[1]Total FT FEM G by HEI&amp;Disc '!K28</f>
        <v>0</v>
      </c>
      <c r="L28" s="8">
        <f>'[1]Total FT FEM G by HEI&amp;Disc '!L28</f>
        <v>31.7</v>
      </c>
      <c r="M28" s="8">
        <f>'[1]Total FT FEM G by HEI&amp;Disc '!M28</f>
        <v>0</v>
      </c>
      <c r="N28" s="8">
        <f>'[1]Total FT FEM G by HEI&amp;Disc '!N28</f>
        <v>2.63</v>
      </c>
      <c r="O28" s="8">
        <f>'[1]Total FT FEM G by HEI&amp;Disc '!O28</f>
        <v>0</v>
      </c>
      <c r="P28" s="1">
        <f t="shared" si="0"/>
        <v>110.36</v>
      </c>
    </row>
    <row r="29" spans="1:16" x14ac:dyDescent="0.25">
      <c r="A29" s="2" t="str">
        <f>'[1]Total FT FEM G by HEI&amp;Disc '!A29</f>
        <v>University of Calgary</v>
      </c>
      <c r="B29" s="8">
        <f>'[1]Total FT FEM G by HEI&amp;Disc '!B29</f>
        <v>104</v>
      </c>
      <c r="C29" s="8">
        <f>'[1]Total FT FEM G by HEI&amp;Disc '!C29</f>
        <v>109</v>
      </c>
      <c r="D29" s="8">
        <f>'[1]Total FT FEM G by HEI&amp;Disc '!D29</f>
        <v>96</v>
      </c>
      <c r="E29" s="8">
        <f>'[1]Total FT FEM G by HEI&amp;Disc '!E29</f>
        <v>0</v>
      </c>
      <c r="F29" s="8">
        <f>'[1]Total FT FEM G by HEI&amp;Disc '!F29</f>
        <v>113</v>
      </c>
      <c r="G29" s="8">
        <f>'[1]Total FT FEM G by HEI&amp;Disc '!G29</f>
        <v>0</v>
      </c>
      <c r="H29" s="8">
        <f>'[1]Total FT FEM G by HEI&amp;Disc '!H29</f>
        <v>37</v>
      </c>
      <c r="I29" s="8">
        <f>'[1]Total FT FEM G by HEI&amp;Disc '!I29</f>
        <v>0</v>
      </c>
      <c r="J29" s="8">
        <f>'[1]Total FT FEM G by HEI&amp;Disc '!J29</f>
        <v>0</v>
      </c>
      <c r="K29" s="8">
        <f>'[1]Total FT FEM G by HEI&amp;Disc '!K29</f>
        <v>0</v>
      </c>
      <c r="L29" s="8">
        <f>'[1]Total FT FEM G by HEI&amp;Disc '!L29</f>
        <v>37</v>
      </c>
      <c r="M29" s="8">
        <f>'[1]Total FT FEM G by HEI&amp;Disc '!M29</f>
        <v>0</v>
      </c>
      <c r="N29" s="8">
        <f>'[1]Total FT FEM G by HEI&amp;Disc '!N29</f>
        <v>43</v>
      </c>
      <c r="O29" s="8">
        <f>'[1]Total FT FEM G by HEI&amp;Disc '!O29</f>
        <v>0</v>
      </c>
      <c r="P29" s="1">
        <f t="shared" si="0"/>
        <v>539</v>
      </c>
    </row>
    <row r="30" spans="1:16" x14ac:dyDescent="0.25">
      <c r="A30" s="2" t="str">
        <f>'[1]Total FT FEM G by HEI&amp;Disc '!A30</f>
        <v>University of Guelph</v>
      </c>
      <c r="B30" s="8">
        <f>'[1]Total FT FEM G by HEI&amp;Disc '!B30</f>
        <v>0</v>
      </c>
      <c r="C30" s="8">
        <f>'[1]Total FT FEM G by HEI&amp;Disc '!C30</f>
        <v>0</v>
      </c>
      <c r="D30" s="8">
        <f>'[1]Total FT FEM G by HEI&amp;Disc '!D30</f>
        <v>0</v>
      </c>
      <c r="E30" s="8">
        <f>'[1]Total FT FEM G by HEI&amp;Disc '!E30</f>
        <v>0</v>
      </c>
      <c r="F30" s="8">
        <f>'[1]Total FT FEM G by HEI&amp;Disc '!F30</f>
        <v>0</v>
      </c>
      <c r="G30" s="8">
        <f>'[1]Total FT FEM G by HEI&amp;Disc '!G30</f>
        <v>0</v>
      </c>
      <c r="H30" s="8">
        <f>'[1]Total FT FEM G by HEI&amp;Disc '!H30</f>
        <v>0</v>
      </c>
      <c r="I30" s="8">
        <f>'[1]Total FT FEM G by HEI&amp;Disc '!I30</f>
        <v>0</v>
      </c>
      <c r="J30" s="8">
        <f>'[1]Total FT FEM G by HEI&amp;Disc '!J30</f>
        <v>0</v>
      </c>
      <c r="K30" s="8">
        <f>'[1]Total FT FEM G by HEI&amp;Disc '!K30</f>
        <v>0</v>
      </c>
      <c r="L30" s="8">
        <f>'[1]Total FT FEM G by HEI&amp;Disc '!L30</f>
        <v>0</v>
      </c>
      <c r="M30" s="8">
        <f>'[1]Total FT FEM G by HEI&amp;Disc '!M30</f>
        <v>0</v>
      </c>
      <c r="N30" s="8">
        <f>'[1]Total FT FEM G by HEI&amp;Disc '!N30</f>
        <v>94</v>
      </c>
      <c r="O30" s="8">
        <f>'[1]Total FT FEM G by HEI&amp;Disc '!O30</f>
        <v>0</v>
      </c>
      <c r="P30" s="1">
        <f t="shared" si="0"/>
        <v>94</v>
      </c>
    </row>
    <row r="31" spans="1:16" x14ac:dyDescent="0.25">
      <c r="A31" s="2" t="str">
        <f>'[1]Total FT FEM G by HEI&amp;Disc '!A31</f>
        <v>University of Manitoba</v>
      </c>
      <c r="B31" s="8">
        <f>'[1]Total FT FEM G by HEI&amp;Disc '!B31</f>
        <v>44.5</v>
      </c>
      <c r="C31" s="8">
        <f>'[1]Total FT FEM G by HEI&amp;Disc '!C31</f>
        <v>0</v>
      </c>
      <c r="D31" s="8">
        <f>'[1]Total FT FEM G by HEI&amp;Disc '!D31</f>
        <v>31</v>
      </c>
      <c r="E31" s="8">
        <f>'[1]Total FT FEM G by HEI&amp;Disc '!E31</f>
        <v>0</v>
      </c>
      <c r="F31" s="8">
        <f>'[1]Total FT FEM G by HEI&amp;Disc '!F31</f>
        <v>47.5</v>
      </c>
      <c r="G31" s="8">
        <f>'[1]Total FT FEM G by HEI&amp;Disc '!G31</f>
        <v>0</v>
      </c>
      <c r="H31" s="8">
        <f>'[1]Total FT FEM G by HEI&amp;Disc '!H31</f>
        <v>0</v>
      </c>
      <c r="I31" s="8">
        <f>'[1]Total FT FEM G by HEI&amp;Disc '!I31</f>
        <v>0</v>
      </c>
      <c r="J31" s="8">
        <f>'[1]Total FT FEM G by HEI&amp;Disc '!J31</f>
        <v>0</v>
      </c>
      <c r="K31" s="8">
        <f>'[1]Total FT FEM G by HEI&amp;Disc '!K31</f>
        <v>0</v>
      </c>
      <c r="L31" s="8">
        <f>'[1]Total FT FEM G by HEI&amp;Disc '!L31</f>
        <v>18</v>
      </c>
      <c r="M31" s="8">
        <f>'[1]Total FT FEM G by HEI&amp;Disc '!M31</f>
        <v>0</v>
      </c>
      <c r="N31" s="8">
        <f>'[1]Total FT FEM G by HEI&amp;Disc '!N31</f>
        <v>0</v>
      </c>
      <c r="O31" s="8">
        <f>'[1]Total FT FEM G by HEI&amp;Disc '!O31</f>
        <v>0</v>
      </c>
      <c r="P31" s="1">
        <f t="shared" si="0"/>
        <v>141</v>
      </c>
    </row>
    <row r="32" spans="1:16" x14ac:dyDescent="0.25">
      <c r="A32" s="2" t="str">
        <f>'[1]Total FT FEM G by HEI&amp;Disc '!A32</f>
        <v>University of New Brunswick</v>
      </c>
      <c r="B32" s="8">
        <f>'[1]Total FT FEM G by HEI&amp;Disc '!B32</f>
        <v>0</v>
      </c>
      <c r="C32" s="8">
        <f>'[1]Total FT FEM G by HEI&amp;Disc '!C32</f>
        <v>5.67</v>
      </c>
      <c r="D32" s="8">
        <f>'[1]Total FT FEM G by HEI&amp;Disc '!D32</f>
        <v>10.31</v>
      </c>
      <c r="E32" s="8">
        <f>'[1]Total FT FEM G by HEI&amp;Disc '!E32</f>
        <v>0</v>
      </c>
      <c r="F32" s="8">
        <f>'[1]Total FT FEM G by HEI&amp;Disc '!F32</f>
        <v>18.32</v>
      </c>
      <c r="G32" s="8">
        <f>'[1]Total FT FEM G by HEI&amp;Disc '!G32</f>
        <v>0</v>
      </c>
      <c r="H32" s="8">
        <f>'[1]Total FT FEM G by HEI&amp;Disc '!H32</f>
        <v>2.67</v>
      </c>
      <c r="I32" s="8">
        <f>'[1]Total FT FEM G by HEI&amp;Disc '!I32</f>
        <v>0</v>
      </c>
      <c r="J32" s="8">
        <f>'[1]Total FT FEM G by HEI&amp;Disc '!J32</f>
        <v>0</v>
      </c>
      <c r="K32" s="8">
        <f>'[1]Total FT FEM G by HEI&amp;Disc '!K32</f>
        <v>0</v>
      </c>
      <c r="L32" s="8">
        <f>'[1]Total FT FEM G by HEI&amp;Disc '!L32</f>
        <v>9</v>
      </c>
      <c r="M32" s="8">
        <f>'[1]Total FT FEM G by HEI&amp;Disc '!M32</f>
        <v>0</v>
      </c>
      <c r="N32" s="8">
        <f>'[1]Total FT FEM G by HEI&amp;Disc '!N32</f>
        <v>17.32</v>
      </c>
      <c r="O32" s="8">
        <f>'[1]Total FT FEM G by HEI&amp;Disc '!O32</f>
        <v>0</v>
      </c>
      <c r="P32" s="1">
        <f t="shared" si="0"/>
        <v>63.29</v>
      </c>
    </row>
    <row r="33" spans="1:16" x14ac:dyDescent="0.25">
      <c r="A33" s="2" t="str">
        <f>'[1]Total FT FEM G by HEI&amp;Disc '!A33</f>
        <v>University of Northern British Columbia</v>
      </c>
      <c r="B33" s="8">
        <f>'[1]Total FT FEM G by HEI&amp;Disc '!B33</f>
        <v>0</v>
      </c>
      <c r="C33" s="8">
        <f>'[1]Total FT FEM G by HEI&amp;Disc '!C33</f>
        <v>0</v>
      </c>
      <c r="D33" s="8">
        <f>'[1]Total FT FEM G by HEI&amp;Disc '!D33</f>
        <v>0</v>
      </c>
      <c r="E33" s="8">
        <f>'[1]Total FT FEM G by HEI&amp;Disc '!E33</f>
        <v>0</v>
      </c>
      <c r="F33" s="8">
        <f>'[1]Total FT FEM G by HEI&amp;Disc '!F33</f>
        <v>0</v>
      </c>
      <c r="G33" s="8">
        <f>'[1]Total FT FEM G by HEI&amp;Disc '!G33</f>
        <v>0</v>
      </c>
      <c r="H33" s="8">
        <f>'[1]Total FT FEM G by HEI&amp;Disc '!H33</f>
        <v>1</v>
      </c>
      <c r="I33" s="8">
        <f>'[1]Total FT FEM G by HEI&amp;Disc '!I33</f>
        <v>0</v>
      </c>
      <c r="J33" s="8">
        <f>'[1]Total FT FEM G by HEI&amp;Disc '!J33</f>
        <v>0</v>
      </c>
      <c r="K33" s="8">
        <f>'[1]Total FT FEM G by HEI&amp;Disc '!K33</f>
        <v>0</v>
      </c>
      <c r="L33" s="8">
        <f>'[1]Total FT FEM G by HEI&amp;Disc '!L33</f>
        <v>0</v>
      </c>
      <c r="M33" s="8">
        <f>'[1]Total FT FEM G by HEI&amp;Disc '!M33</f>
        <v>0</v>
      </c>
      <c r="N33" s="8">
        <f>'[1]Total FT FEM G by HEI&amp;Disc '!N33</f>
        <v>24</v>
      </c>
      <c r="O33" s="8">
        <f>'[1]Total FT FEM G by HEI&amp;Disc '!O33</f>
        <v>0</v>
      </c>
      <c r="P33" s="1">
        <f t="shared" si="0"/>
        <v>25</v>
      </c>
    </row>
    <row r="34" spans="1:16" x14ac:dyDescent="0.25">
      <c r="A34" s="2" t="str">
        <f>'[1]Total FT FEM G by HEI&amp;Disc '!A34</f>
        <v>University of Ontario Institute of Technology</v>
      </c>
      <c r="B34" s="8">
        <f>'[1]Total FT FEM G by HEI&amp;Disc '!B34</f>
        <v>0</v>
      </c>
      <c r="C34" s="8">
        <f>'[1]Total FT FEM G by HEI&amp;Disc '!C34</f>
        <v>0</v>
      </c>
      <c r="D34" s="8">
        <f>'[1]Total FT FEM G by HEI&amp;Disc '!D34</f>
        <v>0</v>
      </c>
      <c r="E34" s="8">
        <f>'[1]Total FT FEM G by HEI&amp;Disc '!E34</f>
        <v>0</v>
      </c>
      <c r="F34" s="8">
        <f>'[1]Total FT FEM G by HEI&amp;Disc '!F34</f>
        <v>18.670000000000002</v>
      </c>
      <c r="G34" s="8">
        <f>'[1]Total FT FEM G by HEI&amp;Disc '!G34</f>
        <v>0</v>
      </c>
      <c r="H34" s="8">
        <f>'[1]Total FT FEM G by HEI&amp;Disc '!H34</f>
        <v>0</v>
      </c>
      <c r="I34" s="8">
        <f>'[1]Total FT FEM G by HEI&amp;Disc '!I34</f>
        <v>0</v>
      </c>
      <c r="J34" s="8">
        <f>'[1]Total FT FEM G by HEI&amp;Disc '!J34</f>
        <v>0</v>
      </c>
      <c r="K34" s="8">
        <f>'[1]Total FT FEM G by HEI&amp;Disc '!K34</f>
        <v>0</v>
      </c>
      <c r="L34" s="8">
        <f>'[1]Total FT FEM G by HEI&amp;Disc '!L34</f>
        <v>21.66</v>
      </c>
      <c r="M34" s="8">
        <f>'[1]Total FT FEM G by HEI&amp;Disc '!M34</f>
        <v>0</v>
      </c>
      <c r="N34" s="8">
        <f>'[1]Total FT FEM G by HEI&amp;Disc '!N34</f>
        <v>26.68</v>
      </c>
      <c r="O34" s="8">
        <f>'[1]Total FT FEM G by HEI&amp;Disc '!O34</f>
        <v>8.33</v>
      </c>
      <c r="P34" s="1">
        <f t="shared" si="0"/>
        <v>75.339999999999989</v>
      </c>
    </row>
    <row r="35" spans="1:16" x14ac:dyDescent="0.25">
      <c r="A35" s="2" t="str">
        <f>'[1]Total FT FEM G by HEI&amp;Disc '!A35</f>
        <v>University of Ottawa</v>
      </c>
      <c r="B35" s="8">
        <f>'[1]Total FT FEM G by HEI&amp;Disc '!B35</f>
        <v>35.099999999999994</v>
      </c>
      <c r="C35" s="8">
        <f>'[1]Total FT FEM G by HEI&amp;Disc '!C35</f>
        <v>35.799999999999997</v>
      </c>
      <c r="D35" s="8">
        <f>'[1]Total FT FEM G by HEI&amp;Disc '!D35</f>
        <v>66.2</v>
      </c>
      <c r="E35" s="8">
        <f>'[1]Total FT FEM G by HEI&amp;Disc '!E35</f>
        <v>0</v>
      </c>
      <c r="F35" s="8">
        <f>'[1]Total FT FEM G by HEI&amp;Disc '!F35</f>
        <v>98.5</v>
      </c>
      <c r="G35" s="8">
        <f>'[1]Total FT FEM G by HEI&amp;Disc '!G35</f>
        <v>0</v>
      </c>
      <c r="H35" s="8">
        <f>'[1]Total FT FEM G by HEI&amp;Disc '!H35</f>
        <v>24.2</v>
      </c>
      <c r="I35" s="8">
        <f>'[1]Total FT FEM G by HEI&amp;Disc '!I35</f>
        <v>0</v>
      </c>
      <c r="J35" s="8">
        <f>'[1]Total FT FEM G by HEI&amp;Disc '!J35</f>
        <v>4.9000000000000004</v>
      </c>
      <c r="K35" s="8">
        <f>'[1]Total FT FEM G by HEI&amp;Disc '!K35</f>
        <v>0</v>
      </c>
      <c r="L35" s="8">
        <f>'[1]Total FT FEM G by HEI&amp;Disc '!L35</f>
        <v>15.5</v>
      </c>
      <c r="M35" s="8">
        <f>'[1]Total FT FEM G by HEI&amp;Disc '!M35</f>
        <v>0</v>
      </c>
      <c r="N35" s="8">
        <f>'[1]Total FT FEM G by HEI&amp;Disc '!N35</f>
        <v>32.299999999999997</v>
      </c>
      <c r="O35" s="8">
        <f>'[1]Total FT FEM G by HEI&amp;Disc '!O35</f>
        <v>0</v>
      </c>
      <c r="P35" s="1">
        <f t="shared" si="0"/>
        <v>312.5</v>
      </c>
    </row>
    <row r="36" spans="1:16" x14ac:dyDescent="0.25">
      <c r="A36" s="2" t="str">
        <f>'[1]Total FT FEM G by HEI&amp;Disc '!A36</f>
        <v>University of Prince Edward Island</v>
      </c>
      <c r="B36" s="8">
        <f>'[1]Total FT FEM G by HEI&amp;Disc '!B36</f>
        <v>0</v>
      </c>
      <c r="C36" s="8">
        <f>'[1]Total FT FEM G by HEI&amp;Disc '!C36</f>
        <v>0</v>
      </c>
      <c r="D36" s="8">
        <f>'[1]Total FT FEM G by HEI&amp;Disc '!D36</f>
        <v>0</v>
      </c>
      <c r="E36" s="8">
        <f>'[1]Total FT FEM G by HEI&amp;Disc '!E36</f>
        <v>0</v>
      </c>
      <c r="F36" s="8">
        <f>'[1]Total FT FEM G by HEI&amp;Disc '!F36</f>
        <v>0</v>
      </c>
      <c r="G36" s="8">
        <f>'[1]Total FT FEM G by HEI&amp;Disc '!G36</f>
        <v>0</v>
      </c>
      <c r="H36" s="8">
        <f>'[1]Total FT FEM G by HEI&amp;Disc '!H36</f>
        <v>4</v>
      </c>
      <c r="I36" s="8">
        <f>'[1]Total FT FEM G by HEI&amp;Disc '!I36</f>
        <v>0</v>
      </c>
      <c r="J36" s="8">
        <f>'[1]Total FT FEM G by HEI&amp;Disc '!J36</f>
        <v>0</v>
      </c>
      <c r="K36" s="8">
        <f>'[1]Total FT FEM G by HEI&amp;Disc '!K36</f>
        <v>0</v>
      </c>
      <c r="L36" s="8">
        <f>'[1]Total FT FEM G by HEI&amp;Disc '!L36</f>
        <v>0</v>
      </c>
      <c r="M36" s="8">
        <f>'[1]Total FT FEM G by HEI&amp;Disc '!M36</f>
        <v>0</v>
      </c>
      <c r="N36" s="8">
        <f>'[1]Total FT FEM G by HEI&amp;Disc '!N36</f>
        <v>0</v>
      </c>
      <c r="O36" s="8">
        <f>'[1]Total FT FEM G by HEI&amp;Disc '!O36</f>
        <v>0</v>
      </c>
      <c r="P36" s="1">
        <f t="shared" si="0"/>
        <v>4</v>
      </c>
    </row>
    <row r="37" spans="1:16" x14ac:dyDescent="0.25">
      <c r="A37" s="2" t="str">
        <f>'[1]Total FT FEM G by HEI&amp;Disc '!A37</f>
        <v>University of Regina</v>
      </c>
      <c r="B37" s="8">
        <f>'[1]Total FT FEM G by HEI&amp;Disc '!B37</f>
        <v>0</v>
      </c>
      <c r="C37" s="8">
        <f>'[1]Total FT FEM G by HEI&amp;Disc '!C37</f>
        <v>0</v>
      </c>
      <c r="D37" s="8">
        <f>'[1]Total FT FEM G by HEI&amp;Disc '!D37</f>
        <v>0</v>
      </c>
      <c r="E37" s="8">
        <f>'[1]Total FT FEM G by HEI&amp;Disc '!E37</f>
        <v>0</v>
      </c>
      <c r="F37" s="8">
        <f>'[1]Total FT FEM G by HEI&amp;Disc '!F37</f>
        <v>0</v>
      </c>
      <c r="G37" s="8">
        <f>'[1]Total FT FEM G by HEI&amp;Disc '!G37</f>
        <v>0</v>
      </c>
      <c r="H37" s="8">
        <f>'[1]Total FT FEM G by HEI&amp;Disc '!H37</f>
        <v>23.99</v>
      </c>
      <c r="I37" s="8">
        <f>'[1]Total FT FEM G by HEI&amp;Disc '!I37</f>
        <v>0</v>
      </c>
      <c r="J37" s="8">
        <f>'[1]Total FT FEM G by HEI&amp;Disc '!J37</f>
        <v>21.68</v>
      </c>
      <c r="K37" s="8">
        <f>'[1]Total FT FEM G by HEI&amp;Disc '!K37</f>
        <v>0</v>
      </c>
      <c r="L37" s="8">
        <f>'[1]Total FT FEM G by HEI&amp;Disc '!L37</f>
        <v>0</v>
      </c>
      <c r="M37" s="8">
        <f>'[1]Total FT FEM G by HEI&amp;Disc '!M37</f>
        <v>0</v>
      </c>
      <c r="N37" s="8">
        <f>'[1]Total FT FEM G by HEI&amp;Disc '!N37</f>
        <v>13.66</v>
      </c>
      <c r="O37" s="8">
        <f>'[1]Total FT FEM G by HEI&amp;Disc '!O37</f>
        <v>8.66</v>
      </c>
      <c r="P37" s="1">
        <f t="shared" si="0"/>
        <v>67.989999999999995</v>
      </c>
    </row>
    <row r="38" spans="1:16" x14ac:dyDescent="0.25">
      <c r="A38" s="2" t="str">
        <f>'[1]Total FT FEM G by HEI&amp;Disc '!A38</f>
        <v>University of Saskatchewan</v>
      </c>
      <c r="B38" s="8">
        <f>'[1]Total FT FEM G by HEI&amp;Disc '!B38</f>
        <v>8.32</v>
      </c>
      <c r="C38" s="8">
        <f>'[1]Total FT FEM G by HEI&amp;Disc '!C38</f>
        <v>6.66</v>
      </c>
      <c r="D38" s="8">
        <f>'[1]Total FT FEM G by HEI&amp;Disc '!D38</f>
        <v>7.67</v>
      </c>
      <c r="E38" s="8">
        <f>'[1]Total FT FEM G by HEI&amp;Disc '!E38</f>
        <v>0</v>
      </c>
      <c r="F38" s="8">
        <f>'[1]Total FT FEM G by HEI&amp;Disc '!F38</f>
        <v>5.67</v>
      </c>
      <c r="G38" s="8">
        <f>'[1]Total FT FEM G by HEI&amp;Disc '!G38</f>
        <v>0</v>
      </c>
      <c r="H38" s="8">
        <f>'[1]Total FT FEM G by HEI&amp;Disc '!H38</f>
        <v>0</v>
      </c>
      <c r="I38" s="8">
        <f>'[1]Total FT FEM G by HEI&amp;Disc '!I38</f>
        <v>0</v>
      </c>
      <c r="J38" s="8">
        <f>'[1]Total FT FEM G by HEI&amp;Disc '!J38</f>
        <v>0</v>
      </c>
      <c r="K38" s="8">
        <f>'[1]Total FT FEM G by HEI&amp;Disc '!K38</f>
        <v>0</v>
      </c>
      <c r="L38" s="8">
        <f>'[1]Total FT FEM G by HEI&amp;Disc '!L38</f>
        <v>4.33</v>
      </c>
      <c r="M38" s="8">
        <f>'[1]Total FT FEM G by HEI&amp;Disc '!M38</f>
        <v>0</v>
      </c>
      <c r="N38" s="8">
        <f>'[1]Total FT FEM G by HEI&amp;Disc '!N38</f>
        <v>0</v>
      </c>
      <c r="O38" s="8">
        <f>'[1]Total FT FEM G by HEI&amp;Disc '!O38</f>
        <v>0</v>
      </c>
      <c r="P38" s="1">
        <f t="shared" si="0"/>
        <v>32.65</v>
      </c>
    </row>
    <row r="39" spans="1:16" x14ac:dyDescent="0.25">
      <c r="A39" s="2" t="str">
        <f>'[1]Total FT FEM G by HEI&amp;Disc '!A39</f>
        <v>University of Toronto</v>
      </c>
      <c r="B39" s="8">
        <f>'[1]Total FT FEM G by HEI&amp;Disc '!B39</f>
        <v>190.4</v>
      </c>
      <c r="C39" s="8">
        <f>'[1]Total FT FEM G by HEI&amp;Disc '!C39</f>
        <v>108.6</v>
      </c>
      <c r="D39" s="8">
        <f>'[1]Total FT FEM G by HEI&amp;Disc '!D39</f>
        <v>109.30000000000001</v>
      </c>
      <c r="E39" s="8">
        <f>'[1]Total FT FEM G by HEI&amp;Disc '!E39</f>
        <v>0</v>
      </c>
      <c r="F39" s="8">
        <f>'[1]Total FT FEM G by HEI&amp;Disc '!F39</f>
        <v>166.3</v>
      </c>
      <c r="G39" s="8">
        <f>'[1]Total FT FEM G by HEI&amp;Disc '!G39</f>
        <v>0</v>
      </c>
      <c r="H39" s="8">
        <f>'[1]Total FT FEM G by HEI&amp;Disc '!H39</f>
        <v>0</v>
      </c>
      <c r="I39" s="8">
        <f>'[1]Total FT FEM G by HEI&amp;Disc '!I39</f>
        <v>0</v>
      </c>
      <c r="J39" s="8">
        <f>'[1]Total FT FEM G by HEI&amp;Disc '!J39</f>
        <v>0</v>
      </c>
      <c r="K39" s="8">
        <f>'[1]Total FT FEM G by HEI&amp;Disc '!K39</f>
        <v>28.700000000000003</v>
      </c>
      <c r="L39" s="8">
        <f>'[1]Total FT FEM G by HEI&amp;Disc '!L39</f>
        <v>245</v>
      </c>
      <c r="M39" s="8">
        <f>'[1]Total FT FEM G by HEI&amp;Disc '!M39</f>
        <v>0</v>
      </c>
      <c r="N39" s="8">
        <f>'[1]Total FT FEM G by HEI&amp;Disc '!N39</f>
        <v>40.099999999999994</v>
      </c>
      <c r="O39" s="8">
        <f>'[1]Total FT FEM G by HEI&amp;Disc '!O39</f>
        <v>0</v>
      </c>
      <c r="P39" s="1">
        <f t="shared" si="0"/>
        <v>888.40000000000009</v>
      </c>
    </row>
    <row r="40" spans="1:16" x14ac:dyDescent="0.25">
      <c r="A40" s="2" t="str">
        <f>'[1]Total FT FEM G by HEI&amp;Disc '!A40</f>
        <v>University of Victoria</v>
      </c>
      <c r="B40" s="8">
        <f>'[1]Total FT FEM G by HEI&amp;Disc '!B40</f>
        <v>7.1199999999999992</v>
      </c>
      <c r="C40" s="8">
        <f>'[1]Total FT FEM G by HEI&amp;Disc '!C40</f>
        <v>0</v>
      </c>
      <c r="D40" s="8">
        <f>'[1]Total FT FEM G by HEI&amp;Disc '!D40</f>
        <v>26.95</v>
      </c>
      <c r="E40" s="8">
        <f>'[1]Total FT FEM G by HEI&amp;Disc '!E40</f>
        <v>30.74</v>
      </c>
      <c r="F40" s="8">
        <f>'[1]Total FT FEM G by HEI&amp;Disc '!F40</f>
        <v>51.760000000000005</v>
      </c>
      <c r="G40" s="8">
        <f>'[1]Total FT FEM G by HEI&amp;Disc '!G40</f>
        <v>0</v>
      </c>
      <c r="H40" s="8">
        <f>'[1]Total FT FEM G by HEI&amp;Disc '!H40</f>
        <v>3.87</v>
      </c>
      <c r="I40" s="8">
        <f>'[1]Total FT FEM G by HEI&amp;Disc '!I40</f>
        <v>0</v>
      </c>
      <c r="J40" s="8">
        <f>'[1]Total FT FEM G by HEI&amp;Disc '!J40</f>
        <v>0</v>
      </c>
      <c r="K40" s="8">
        <f>'[1]Total FT FEM G by HEI&amp;Disc '!K40</f>
        <v>0</v>
      </c>
      <c r="L40" s="8">
        <f>'[1]Total FT FEM G by HEI&amp;Disc '!L40</f>
        <v>24.03</v>
      </c>
      <c r="M40" s="8">
        <f>'[1]Total FT FEM G by HEI&amp;Disc '!M40</f>
        <v>0</v>
      </c>
      <c r="N40" s="8">
        <f>'[1]Total FT FEM G by HEI&amp;Disc '!N40</f>
        <v>0</v>
      </c>
      <c r="O40" s="8">
        <f>'[1]Total FT FEM G by HEI&amp;Disc '!O40</f>
        <v>0</v>
      </c>
      <c r="P40" s="1">
        <f t="shared" si="0"/>
        <v>144.47000000000003</v>
      </c>
    </row>
    <row r="41" spans="1:16" x14ac:dyDescent="0.25">
      <c r="A41" s="2" t="str">
        <f>'[1]Total FT FEM G by HEI&amp;Disc '!A41</f>
        <v>University of Waterloo</v>
      </c>
      <c r="B41" s="8">
        <f>'[1]Total FT FEM G by HEI&amp;Disc '!B41</f>
        <v>0</v>
      </c>
      <c r="C41" s="8">
        <f>'[1]Total FT FEM G by HEI&amp;Disc '!C41</f>
        <v>63</v>
      </c>
      <c r="D41" s="8">
        <f>'[1]Total FT FEM G by HEI&amp;Disc '!D41</f>
        <v>62</v>
      </c>
      <c r="E41" s="8">
        <f>'[1]Total FT FEM G by HEI&amp;Disc '!E41</f>
        <v>0</v>
      </c>
      <c r="F41" s="8">
        <f>'[1]Total FT FEM G by HEI&amp;Disc '!F41</f>
        <v>116</v>
      </c>
      <c r="G41" s="8">
        <f>'[1]Total FT FEM G by HEI&amp;Disc '!G41</f>
        <v>0</v>
      </c>
      <c r="H41" s="8">
        <f>'[1]Total FT FEM G by HEI&amp;Disc '!H41</f>
        <v>0</v>
      </c>
      <c r="I41" s="8">
        <f>'[1]Total FT FEM G by HEI&amp;Disc '!I41</f>
        <v>0</v>
      </c>
      <c r="J41" s="8">
        <f>'[1]Total FT FEM G by HEI&amp;Disc '!J41</f>
        <v>0</v>
      </c>
      <c r="K41" s="8">
        <f>'[1]Total FT FEM G by HEI&amp;Disc '!K41</f>
        <v>0</v>
      </c>
      <c r="L41" s="8">
        <f>'[1]Total FT FEM G by HEI&amp;Disc '!L41</f>
        <v>62</v>
      </c>
      <c r="M41" s="8">
        <f>'[1]Total FT FEM G by HEI&amp;Disc '!M41</f>
        <v>0</v>
      </c>
      <c r="N41" s="8">
        <f>'[1]Total FT FEM G by HEI&amp;Disc '!N41</f>
        <v>67</v>
      </c>
      <c r="O41" s="8">
        <f>'[1]Total FT FEM G by HEI&amp;Disc '!O41</f>
        <v>71</v>
      </c>
      <c r="P41" s="1">
        <f t="shared" si="0"/>
        <v>441</v>
      </c>
    </row>
    <row r="42" spans="1:16" x14ac:dyDescent="0.25">
      <c r="A42" s="2" t="str">
        <f>'[1]Total FT FEM G by HEI&amp;Disc '!A42</f>
        <v>University of Western Ontario</v>
      </c>
      <c r="B42" s="8">
        <f>'[1]Total FT FEM G by HEI&amp;Disc '!B42</f>
        <v>0</v>
      </c>
      <c r="C42" s="8">
        <f>'[1]Total FT FEM G by HEI&amp;Disc '!C42</f>
        <v>0</v>
      </c>
      <c r="D42" s="8">
        <f>'[1]Total FT FEM G by HEI&amp;Disc '!D42</f>
        <v>0</v>
      </c>
      <c r="E42" s="8">
        <f>'[1]Total FT FEM G by HEI&amp;Disc '!E42</f>
        <v>0</v>
      </c>
      <c r="F42" s="8">
        <f>'[1]Total FT FEM G by HEI&amp;Disc '!F42</f>
        <v>0</v>
      </c>
      <c r="G42" s="8">
        <f>'[1]Total FT FEM G by HEI&amp;Disc '!G42</f>
        <v>0</v>
      </c>
      <c r="H42" s="8">
        <f>'[1]Total FT FEM G by HEI&amp;Disc '!H42</f>
        <v>0</v>
      </c>
      <c r="I42" s="8">
        <f>'[1]Total FT FEM G by HEI&amp;Disc '!I42</f>
        <v>0</v>
      </c>
      <c r="J42" s="8">
        <f>'[1]Total FT FEM G by HEI&amp;Disc '!J42</f>
        <v>0</v>
      </c>
      <c r="K42" s="8">
        <f>'[1]Total FT FEM G by HEI&amp;Disc '!K42</f>
        <v>0</v>
      </c>
      <c r="L42" s="8">
        <f>'[1]Total FT FEM G by HEI&amp;Disc '!L42</f>
        <v>0</v>
      </c>
      <c r="M42" s="8">
        <f>'[1]Total FT FEM G by HEI&amp;Disc '!M42</f>
        <v>0</v>
      </c>
      <c r="N42" s="8">
        <f>'[1]Total FT FEM G by HEI&amp;Disc '!N42</f>
        <v>343</v>
      </c>
      <c r="O42" s="8">
        <f>'[1]Total FT FEM G by HEI&amp;Disc '!O42</f>
        <v>0</v>
      </c>
      <c r="P42" s="1">
        <f t="shared" si="0"/>
        <v>343</v>
      </c>
    </row>
    <row r="43" spans="1:16" x14ac:dyDescent="0.25">
      <c r="A43" s="2" t="str">
        <f>'[1]Total FT FEM G by HEI&amp;Disc '!A43</f>
        <v>University of Windsor</v>
      </c>
      <c r="B43" s="8">
        <f>'[1]Total FT FEM G by HEI&amp;Disc '!B43</f>
        <v>0</v>
      </c>
      <c r="C43" s="8">
        <f>'[1]Total FT FEM G by HEI&amp;Disc '!C43</f>
        <v>0</v>
      </c>
      <c r="D43" s="8">
        <f>'[1]Total FT FEM G by HEI&amp;Disc '!D43</f>
        <v>71.67</v>
      </c>
      <c r="E43" s="8">
        <f>'[1]Total FT FEM G by HEI&amp;Disc '!E43</f>
        <v>0</v>
      </c>
      <c r="F43" s="8">
        <f>'[1]Total FT FEM G by HEI&amp;Disc '!F43</f>
        <v>195.66</v>
      </c>
      <c r="G43" s="8">
        <f>'[1]Total FT FEM G by HEI&amp;Disc '!G43</f>
        <v>0</v>
      </c>
      <c r="H43" s="8">
        <f>'[1]Total FT FEM G by HEI&amp;Disc '!H43</f>
        <v>21</v>
      </c>
      <c r="I43" s="8">
        <f>'[1]Total FT FEM G by HEI&amp;Disc '!I43</f>
        <v>0</v>
      </c>
      <c r="J43" s="8">
        <f>'[1]Total FT FEM G by HEI&amp;Disc '!J43</f>
        <v>21.33</v>
      </c>
      <c r="K43" s="8">
        <f>'[1]Total FT FEM G by HEI&amp;Disc '!K43</f>
        <v>8</v>
      </c>
      <c r="L43" s="8">
        <f>'[1]Total FT FEM G by HEI&amp;Disc '!L43</f>
        <v>43</v>
      </c>
      <c r="M43" s="8">
        <f>'[1]Total FT FEM G by HEI&amp;Disc '!M43</f>
        <v>0</v>
      </c>
      <c r="N43" s="8">
        <f>'[1]Total FT FEM G by HEI&amp;Disc '!N43</f>
        <v>0</v>
      </c>
      <c r="O43" s="8">
        <f>'[1]Total FT FEM G by HEI&amp;Disc '!O43</f>
        <v>0</v>
      </c>
      <c r="P43" s="1">
        <f t="shared" si="0"/>
        <v>360.65999999999997</v>
      </c>
    </row>
    <row r="44" spans="1:16" x14ac:dyDescent="0.25">
      <c r="A44" s="2" t="str">
        <f>'[1]Total FT FEM G by HEI&amp;Disc '!A44</f>
        <v>York University</v>
      </c>
      <c r="B44" s="8">
        <f>'[1]Total FT FEM G by HEI&amp;Disc '!B44</f>
        <v>0</v>
      </c>
      <c r="C44" s="8">
        <f>'[1]Total FT FEM G by HEI&amp;Disc '!C44</f>
        <v>0</v>
      </c>
      <c r="D44" s="8">
        <f>'[1]Total FT FEM G by HEI&amp;Disc '!D44</f>
        <v>68.400000000000006</v>
      </c>
      <c r="E44" s="8">
        <f>'[1]Total FT FEM G by HEI&amp;Disc '!E44</f>
        <v>0</v>
      </c>
      <c r="F44" s="8">
        <f>'[1]Total FT FEM G by HEI&amp;Disc '!F44</f>
        <v>28.7</v>
      </c>
      <c r="G44" s="8">
        <f>'[1]Total FT FEM G by HEI&amp;Disc '!G44</f>
        <v>0</v>
      </c>
      <c r="H44" s="8">
        <f>'[1]Total FT FEM G by HEI&amp;Disc '!H44</f>
        <v>0</v>
      </c>
      <c r="I44" s="8">
        <f>'[1]Total FT FEM G by HEI&amp;Disc '!I44</f>
        <v>0</v>
      </c>
      <c r="J44" s="8">
        <f>'[1]Total FT FEM G by HEI&amp;Disc '!J44</f>
        <v>0</v>
      </c>
      <c r="K44" s="8">
        <f>'[1]Total FT FEM G by HEI&amp;Disc '!K44</f>
        <v>0</v>
      </c>
      <c r="L44" s="8">
        <f>'[1]Total FT FEM G by HEI&amp;Disc '!L44</f>
        <v>34.299999999999997</v>
      </c>
      <c r="M44" s="8">
        <f>'[1]Total FT FEM G by HEI&amp;Disc '!M44</f>
        <v>0</v>
      </c>
      <c r="N44" s="8">
        <f>'[1]Total FT FEM G by HEI&amp;Disc '!N44</f>
        <v>0</v>
      </c>
      <c r="O44" s="8">
        <f>'[1]Total FT FEM G by HEI&amp;Disc '!O44</f>
        <v>0</v>
      </c>
      <c r="P44" s="1">
        <f t="shared" si="0"/>
        <v>131.4</v>
      </c>
    </row>
    <row r="45" spans="1:16" x14ac:dyDescent="0.25">
      <c r="A45" s="11" t="s">
        <v>45</v>
      </c>
      <c r="B45" s="10">
        <f>SUM(B2:B44)</f>
        <v>767.24</v>
      </c>
      <c r="C45" s="10">
        <f t="shared" ref="C45:P45" si="1">SUM(C2:C44)</f>
        <v>724.04939999999999</v>
      </c>
      <c r="D45" s="10">
        <f t="shared" si="1"/>
        <v>1472.5903000000005</v>
      </c>
      <c r="E45" s="10">
        <f t="shared" si="1"/>
        <v>425.63</v>
      </c>
      <c r="F45" s="10">
        <f t="shared" si="1"/>
        <v>1757.3864000000001</v>
      </c>
      <c r="G45" s="10">
        <f t="shared" si="1"/>
        <v>42.01</v>
      </c>
      <c r="H45" s="10">
        <f t="shared" si="1"/>
        <v>655.39010000000007</v>
      </c>
      <c r="I45" s="10">
        <f t="shared" si="1"/>
        <v>11.639900000000001</v>
      </c>
      <c r="J45" s="10">
        <f t="shared" si="1"/>
        <v>367.57999999999993</v>
      </c>
      <c r="K45" s="10">
        <f t="shared" si="1"/>
        <v>181.31</v>
      </c>
      <c r="L45" s="10">
        <f t="shared" si="1"/>
        <v>1124.6895999999999</v>
      </c>
      <c r="M45" s="10">
        <f t="shared" si="1"/>
        <v>100.63</v>
      </c>
      <c r="N45" s="10">
        <f t="shared" si="1"/>
        <v>1914.93</v>
      </c>
      <c r="O45" s="10">
        <f t="shared" si="1"/>
        <v>555.32000000000005</v>
      </c>
      <c r="P45" s="10">
        <f t="shared" si="1"/>
        <v>10100.395699999999</v>
      </c>
    </row>
    <row r="46" spans="1:16" x14ac:dyDescent="0.25">
      <c r="A46" s="1" t="s">
        <v>78</v>
      </c>
    </row>
    <row r="47" spans="1:16" x14ac:dyDescent="0.25">
      <c r="A47"/>
    </row>
    <row r="48" spans="1:16" x14ac:dyDescent="0.25">
      <c r="A48"/>
    </row>
    <row r="49" spans="1:1" x14ac:dyDescent="0.25">
      <c r="A49"/>
    </row>
  </sheetData>
  <sortState xmlns:xlrd2="http://schemas.microsoft.com/office/spreadsheetml/2017/richdata2" ref="A2:A49">
    <sortCondition ref="A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FD90-82D6-4909-9F21-1FCC96BFA7D9}">
  <dimension ref="A1:P39"/>
  <sheetViews>
    <sheetView topLeftCell="A23" workbookViewId="0">
      <selection activeCell="L29" sqref="L29"/>
    </sheetView>
  </sheetViews>
  <sheetFormatPr defaultRowHeight="15" x14ac:dyDescent="0.25"/>
  <sheetData>
    <row r="1" spans="1:16" x14ac:dyDescent="0.25">
      <c r="A1" s="6" t="s">
        <v>0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70</v>
      </c>
      <c r="O1" s="6" t="s">
        <v>69</v>
      </c>
      <c r="P1" s="6" t="s">
        <v>71</v>
      </c>
    </row>
    <row r="2" spans="1:16" x14ac:dyDescent="0.25">
      <c r="A2" s="2" t="s">
        <v>5</v>
      </c>
      <c r="D2">
        <v>6</v>
      </c>
      <c r="P2">
        <v>6</v>
      </c>
    </row>
    <row r="3" spans="1:16" x14ac:dyDescent="0.25">
      <c r="A3" s="2" t="s">
        <v>6</v>
      </c>
      <c r="B3">
        <v>14</v>
      </c>
      <c r="D3">
        <v>36.01</v>
      </c>
      <c r="F3">
        <v>57.34</v>
      </c>
      <c r="H3">
        <v>29.33</v>
      </c>
      <c r="K3">
        <v>0.33</v>
      </c>
      <c r="L3">
        <v>13</v>
      </c>
      <c r="N3">
        <v>4.34</v>
      </c>
      <c r="O3">
        <v>42.01</v>
      </c>
      <c r="P3">
        <v>196.36</v>
      </c>
    </row>
    <row r="4" spans="1:16" x14ac:dyDescent="0.25">
      <c r="A4" s="2" t="s">
        <v>7</v>
      </c>
      <c r="D4">
        <v>173.5</v>
      </c>
      <c r="F4">
        <v>160.1</v>
      </c>
      <c r="H4">
        <v>12.3</v>
      </c>
      <c r="J4">
        <v>31.7</v>
      </c>
      <c r="L4">
        <v>97.1</v>
      </c>
      <c r="N4">
        <v>269.5</v>
      </c>
      <c r="O4">
        <v>9.6999999999999993</v>
      </c>
      <c r="P4">
        <v>753.90000000000009</v>
      </c>
    </row>
    <row r="5" spans="1:16" x14ac:dyDescent="0.25">
      <c r="A5" s="2" t="s">
        <v>9</v>
      </c>
      <c r="B5">
        <v>18.009999999999899</v>
      </c>
      <c r="C5">
        <v>7.33</v>
      </c>
      <c r="D5">
        <v>31</v>
      </c>
      <c r="E5">
        <v>60.67</v>
      </c>
      <c r="F5">
        <v>13</v>
      </c>
      <c r="H5">
        <v>11.67</v>
      </c>
      <c r="J5">
        <v>20.34</v>
      </c>
      <c r="K5">
        <v>6</v>
      </c>
      <c r="L5">
        <v>8.33</v>
      </c>
      <c r="M5">
        <v>0.67</v>
      </c>
      <c r="O5">
        <v>0.67</v>
      </c>
      <c r="P5">
        <v>177.68999999999988</v>
      </c>
    </row>
    <row r="6" spans="1:16" x14ac:dyDescent="0.25">
      <c r="A6" s="2" t="s">
        <v>10</v>
      </c>
      <c r="D6">
        <v>44.67</v>
      </c>
      <c r="E6">
        <v>8</v>
      </c>
      <c r="F6">
        <v>16.329999999999998</v>
      </c>
      <c r="H6">
        <v>54.68</v>
      </c>
      <c r="J6">
        <v>7.66</v>
      </c>
      <c r="L6">
        <v>15.66</v>
      </c>
      <c r="N6">
        <v>23.34</v>
      </c>
      <c r="O6">
        <v>151.99</v>
      </c>
      <c r="P6">
        <v>322.33</v>
      </c>
    </row>
    <row r="7" spans="1:16" x14ac:dyDescent="0.25">
      <c r="A7" s="2" t="s">
        <v>11</v>
      </c>
      <c r="B7">
        <v>60.01</v>
      </c>
      <c r="C7">
        <v>68.66</v>
      </c>
      <c r="D7">
        <v>67</v>
      </c>
      <c r="E7">
        <v>79</v>
      </c>
      <c r="F7">
        <v>22.33</v>
      </c>
      <c r="G7">
        <v>9.99</v>
      </c>
      <c r="H7">
        <v>15.34</v>
      </c>
      <c r="J7">
        <v>94</v>
      </c>
      <c r="K7">
        <v>16.670000000000002</v>
      </c>
      <c r="L7">
        <v>46.34</v>
      </c>
      <c r="M7">
        <v>39.989999999999903</v>
      </c>
      <c r="O7">
        <v>25.66</v>
      </c>
      <c r="P7">
        <v>544.98999999999978</v>
      </c>
    </row>
    <row r="8" spans="1:16" x14ac:dyDescent="0.25">
      <c r="A8" s="2" t="s">
        <v>12</v>
      </c>
      <c r="O8">
        <v>12.9</v>
      </c>
      <c r="P8">
        <v>12.9</v>
      </c>
    </row>
    <row r="9" spans="1:16" x14ac:dyDescent="0.25">
      <c r="A9" s="2" t="s">
        <v>13</v>
      </c>
      <c r="B9">
        <v>114.8</v>
      </c>
      <c r="C9">
        <v>26.6</v>
      </c>
      <c r="D9">
        <v>34</v>
      </c>
      <c r="F9">
        <v>50.599999999999902</v>
      </c>
      <c r="K9">
        <v>21.6</v>
      </c>
      <c r="L9">
        <v>32.6</v>
      </c>
      <c r="M9">
        <v>16.3</v>
      </c>
      <c r="O9">
        <v>0</v>
      </c>
      <c r="P9">
        <v>296.49999999999994</v>
      </c>
    </row>
    <row r="10" spans="1:16" x14ac:dyDescent="0.25">
      <c r="A10" s="2" t="s">
        <v>14</v>
      </c>
      <c r="B10">
        <v>36.33</v>
      </c>
      <c r="C10">
        <v>36.67</v>
      </c>
      <c r="D10">
        <v>30.68</v>
      </c>
      <c r="E10">
        <v>20</v>
      </c>
      <c r="F10">
        <v>42.66</v>
      </c>
      <c r="G10">
        <v>15.33</v>
      </c>
      <c r="J10">
        <v>6.67</v>
      </c>
      <c r="K10">
        <v>23.68</v>
      </c>
      <c r="L10">
        <v>23.34</v>
      </c>
      <c r="N10">
        <v>6.33</v>
      </c>
      <c r="O10">
        <v>47.66</v>
      </c>
      <c r="P10">
        <v>289.34999999999997</v>
      </c>
    </row>
    <row r="11" spans="1:16" x14ac:dyDescent="0.25">
      <c r="A11" s="2" t="s">
        <v>15</v>
      </c>
      <c r="D11">
        <v>16.670000000000002</v>
      </c>
      <c r="E11">
        <v>31</v>
      </c>
      <c r="F11">
        <v>6.17</v>
      </c>
      <c r="H11">
        <v>17.66</v>
      </c>
      <c r="L11">
        <v>9</v>
      </c>
      <c r="N11">
        <v>17</v>
      </c>
      <c r="O11">
        <v>23.01</v>
      </c>
      <c r="P11">
        <v>120.51</v>
      </c>
    </row>
    <row r="12" spans="1:16" x14ac:dyDescent="0.25">
      <c r="A12" s="2" t="s">
        <v>16</v>
      </c>
      <c r="C12">
        <v>38.6</v>
      </c>
      <c r="D12">
        <v>42</v>
      </c>
      <c r="F12">
        <v>43.9</v>
      </c>
      <c r="G12">
        <v>3.7</v>
      </c>
      <c r="I12">
        <v>3.7</v>
      </c>
      <c r="L12">
        <v>35</v>
      </c>
      <c r="M12">
        <v>8.3000000000000007</v>
      </c>
      <c r="O12">
        <v>0</v>
      </c>
      <c r="P12">
        <v>175.2</v>
      </c>
    </row>
    <row r="13" spans="1:16" x14ac:dyDescent="0.25">
      <c r="A13" s="2" t="s">
        <v>17</v>
      </c>
      <c r="C13">
        <v>2</v>
      </c>
      <c r="D13">
        <v>3</v>
      </c>
      <c r="F13">
        <v>4</v>
      </c>
      <c r="L13">
        <v>0</v>
      </c>
      <c r="O13">
        <v>2</v>
      </c>
      <c r="P13">
        <v>11</v>
      </c>
    </row>
    <row r="14" spans="1:16" x14ac:dyDescent="0.25">
      <c r="A14" s="2" t="s">
        <v>18</v>
      </c>
      <c r="H14">
        <v>12.399999999999901</v>
      </c>
      <c r="L14">
        <v>18.399999999999999</v>
      </c>
      <c r="O14">
        <v>35.099999999999902</v>
      </c>
      <c r="P14">
        <v>65.899999999999807</v>
      </c>
    </row>
    <row r="15" spans="1:16" x14ac:dyDescent="0.25">
      <c r="A15" s="2" t="s">
        <v>19</v>
      </c>
      <c r="O15">
        <v>9.65</v>
      </c>
      <c r="P15">
        <v>9.65</v>
      </c>
    </row>
    <row r="16" spans="1:16" x14ac:dyDescent="0.25">
      <c r="A16" s="2" t="s">
        <v>20</v>
      </c>
      <c r="C16">
        <v>38</v>
      </c>
      <c r="D16">
        <v>57</v>
      </c>
      <c r="F16">
        <v>32</v>
      </c>
      <c r="L16">
        <v>29</v>
      </c>
      <c r="O16">
        <v>28</v>
      </c>
      <c r="P16">
        <v>184</v>
      </c>
    </row>
    <row r="17" spans="1:16" x14ac:dyDescent="0.25">
      <c r="A17" s="2" t="s">
        <v>21</v>
      </c>
      <c r="H17">
        <v>2.67</v>
      </c>
      <c r="I17">
        <v>7.33</v>
      </c>
      <c r="J17">
        <v>18.66</v>
      </c>
      <c r="O17">
        <v>33.33</v>
      </c>
      <c r="P17">
        <v>61.989999999999995</v>
      </c>
    </row>
    <row r="18" spans="1:16" x14ac:dyDescent="0.25">
      <c r="A18" s="2" t="s">
        <v>22</v>
      </c>
      <c r="C18">
        <v>0</v>
      </c>
      <c r="F18">
        <v>31</v>
      </c>
      <c r="J18">
        <v>26</v>
      </c>
      <c r="K18">
        <v>19</v>
      </c>
      <c r="L18">
        <v>1</v>
      </c>
      <c r="O18">
        <v>55</v>
      </c>
      <c r="P18">
        <v>132</v>
      </c>
    </row>
    <row r="19" spans="1:16" x14ac:dyDescent="0.25">
      <c r="A19" s="2" t="s">
        <v>23</v>
      </c>
      <c r="O19">
        <v>6</v>
      </c>
      <c r="P19">
        <v>6</v>
      </c>
    </row>
    <row r="20" spans="1:16" x14ac:dyDescent="0.25">
      <c r="A20" s="2" t="s">
        <v>24</v>
      </c>
      <c r="B20">
        <v>1.5</v>
      </c>
      <c r="C20">
        <v>19</v>
      </c>
      <c r="D20">
        <v>12</v>
      </c>
      <c r="F20">
        <v>18</v>
      </c>
      <c r="H20">
        <v>27</v>
      </c>
      <c r="J20">
        <v>0.4</v>
      </c>
      <c r="K20">
        <v>23</v>
      </c>
      <c r="L20">
        <v>30</v>
      </c>
      <c r="M20">
        <v>3</v>
      </c>
      <c r="O20">
        <v>1.1299999999999999</v>
      </c>
      <c r="P20">
        <v>135.03</v>
      </c>
    </row>
    <row r="21" spans="1:16" x14ac:dyDescent="0.25">
      <c r="A21" s="2" t="s">
        <v>25</v>
      </c>
      <c r="C21">
        <v>81</v>
      </c>
      <c r="D21">
        <v>129</v>
      </c>
      <c r="E21">
        <v>2</v>
      </c>
      <c r="F21">
        <v>70</v>
      </c>
      <c r="K21">
        <v>24</v>
      </c>
      <c r="L21">
        <v>96</v>
      </c>
      <c r="M21">
        <v>9</v>
      </c>
      <c r="O21">
        <v>13</v>
      </c>
      <c r="P21">
        <v>424</v>
      </c>
    </row>
    <row r="22" spans="1:16" x14ac:dyDescent="0.25">
      <c r="A22" s="2" t="s">
        <v>26</v>
      </c>
      <c r="B22">
        <v>68.899999999999906</v>
      </c>
      <c r="C22">
        <v>54.6</v>
      </c>
      <c r="D22">
        <v>78.7</v>
      </c>
      <c r="F22">
        <v>122.4</v>
      </c>
      <c r="H22">
        <v>23.7</v>
      </c>
      <c r="I22">
        <v>4.3</v>
      </c>
      <c r="K22">
        <v>24.9</v>
      </c>
      <c r="L22">
        <v>33.700000000000003</v>
      </c>
      <c r="M22">
        <v>38.099999999999902</v>
      </c>
      <c r="N22">
        <v>1</v>
      </c>
      <c r="O22">
        <v>3.7</v>
      </c>
      <c r="P22">
        <v>453.99999999999977</v>
      </c>
    </row>
    <row r="23" spans="1:16" x14ac:dyDescent="0.25">
      <c r="A23" s="2" t="s">
        <v>27</v>
      </c>
      <c r="D23">
        <v>48.23</v>
      </c>
      <c r="F23">
        <v>34.4</v>
      </c>
      <c r="L23">
        <v>27.3</v>
      </c>
      <c r="O23">
        <v>2</v>
      </c>
      <c r="P23">
        <v>111.92999999999999</v>
      </c>
    </row>
    <row r="24" spans="1:16" x14ac:dyDescent="0.25">
      <c r="A24" s="2" t="s">
        <v>28</v>
      </c>
      <c r="B24">
        <v>68.599999999999994</v>
      </c>
      <c r="C24">
        <v>137.4</v>
      </c>
      <c r="D24">
        <v>66.599999999999994</v>
      </c>
      <c r="F24">
        <v>88</v>
      </c>
      <c r="H24">
        <v>13.399999999999901</v>
      </c>
      <c r="L24">
        <v>37</v>
      </c>
      <c r="O24">
        <v>32</v>
      </c>
      <c r="P24">
        <v>442.99999999999994</v>
      </c>
    </row>
    <row r="25" spans="1:16" x14ac:dyDescent="0.25">
      <c r="A25" s="2" t="s">
        <v>29</v>
      </c>
      <c r="B25">
        <v>48</v>
      </c>
      <c r="D25">
        <v>35</v>
      </c>
      <c r="F25">
        <v>52.5</v>
      </c>
      <c r="L25">
        <v>22.5</v>
      </c>
      <c r="P25">
        <v>158</v>
      </c>
    </row>
    <row r="26" spans="1:16" x14ac:dyDescent="0.25">
      <c r="A26" s="2" t="s">
        <v>30</v>
      </c>
      <c r="C26">
        <v>11.66</v>
      </c>
      <c r="D26">
        <v>13.33</v>
      </c>
      <c r="F26">
        <v>23.67</v>
      </c>
      <c r="H26">
        <v>5.66</v>
      </c>
      <c r="I26">
        <v>18</v>
      </c>
      <c r="L26">
        <v>5.66</v>
      </c>
      <c r="O26">
        <v>4</v>
      </c>
      <c r="P26">
        <v>81.98</v>
      </c>
    </row>
    <row r="27" spans="1:16" x14ac:dyDescent="0.25">
      <c r="A27" s="2" t="s">
        <v>32</v>
      </c>
      <c r="F27">
        <v>22.33</v>
      </c>
      <c r="L27">
        <v>15</v>
      </c>
      <c r="O27">
        <v>20.99</v>
      </c>
      <c r="P27">
        <v>58.319999999999993</v>
      </c>
    </row>
    <row r="28" spans="1:16" x14ac:dyDescent="0.25">
      <c r="A28" s="2" t="s">
        <v>33</v>
      </c>
      <c r="B28">
        <v>42.7</v>
      </c>
      <c r="C28">
        <v>34.799999999999997</v>
      </c>
      <c r="D28">
        <v>61.8</v>
      </c>
      <c r="F28">
        <v>135.39999999999901</v>
      </c>
      <c r="H28">
        <v>26.5</v>
      </c>
      <c r="L28">
        <v>20.5</v>
      </c>
      <c r="O28">
        <v>28.9</v>
      </c>
      <c r="P28">
        <v>350.599999999999</v>
      </c>
    </row>
    <row r="29" spans="1:16" x14ac:dyDescent="0.25">
      <c r="A29" s="2" t="s">
        <v>34</v>
      </c>
      <c r="H29">
        <v>4</v>
      </c>
      <c r="P29">
        <v>4</v>
      </c>
    </row>
    <row r="30" spans="1:16" x14ac:dyDescent="0.25">
      <c r="A30" s="2" t="s">
        <v>35</v>
      </c>
      <c r="F30">
        <v>7</v>
      </c>
      <c r="H30">
        <v>25.33</v>
      </c>
      <c r="J30">
        <v>13.67</v>
      </c>
      <c r="N30">
        <v>7.67</v>
      </c>
      <c r="O30">
        <v>17</v>
      </c>
      <c r="P30">
        <v>70.67</v>
      </c>
    </row>
    <row r="31" spans="1:16" x14ac:dyDescent="0.25">
      <c r="A31" s="2" t="s">
        <v>36</v>
      </c>
      <c r="B31">
        <v>45</v>
      </c>
      <c r="C31">
        <v>19.989999999999998</v>
      </c>
      <c r="D31">
        <v>27.33</v>
      </c>
      <c r="F31">
        <v>13</v>
      </c>
      <c r="L31">
        <v>15.33</v>
      </c>
      <c r="P31">
        <v>120.64999999999999</v>
      </c>
    </row>
    <row r="32" spans="1:16" x14ac:dyDescent="0.25">
      <c r="A32" s="2" t="s">
        <v>37</v>
      </c>
      <c r="B32">
        <v>170.3</v>
      </c>
      <c r="C32">
        <v>101.3</v>
      </c>
      <c r="D32">
        <v>130.69999999999999</v>
      </c>
      <c r="F32">
        <v>132.4</v>
      </c>
      <c r="K32">
        <v>36</v>
      </c>
      <c r="L32">
        <v>241.599999999999</v>
      </c>
      <c r="O32">
        <v>41.9</v>
      </c>
      <c r="P32">
        <v>854.19999999999902</v>
      </c>
    </row>
    <row r="33" spans="1:16" x14ac:dyDescent="0.25">
      <c r="A33" s="2" t="s">
        <v>38</v>
      </c>
      <c r="B33">
        <v>1.34</v>
      </c>
      <c r="D33">
        <v>24.67</v>
      </c>
      <c r="E33">
        <v>20.34</v>
      </c>
      <c r="F33">
        <v>54.669999999999902</v>
      </c>
      <c r="J33">
        <v>2</v>
      </c>
      <c r="L33">
        <v>18</v>
      </c>
      <c r="P33">
        <v>121.0199999999999</v>
      </c>
    </row>
    <row r="34" spans="1:16" x14ac:dyDescent="0.25">
      <c r="A34" s="2" t="s">
        <v>39</v>
      </c>
      <c r="C34">
        <v>61</v>
      </c>
      <c r="D34">
        <v>57.2</v>
      </c>
      <c r="F34">
        <v>149</v>
      </c>
      <c r="L34">
        <v>51.7</v>
      </c>
      <c r="O34">
        <v>117</v>
      </c>
      <c r="P34">
        <v>435.9</v>
      </c>
    </row>
    <row r="35" spans="1:16" x14ac:dyDescent="0.25">
      <c r="A35" s="2" t="s">
        <v>40</v>
      </c>
      <c r="O35">
        <v>279</v>
      </c>
      <c r="P35">
        <v>279</v>
      </c>
    </row>
    <row r="36" spans="1:16" x14ac:dyDescent="0.25">
      <c r="A36" s="2" t="s">
        <v>41</v>
      </c>
      <c r="D36">
        <v>55.34</v>
      </c>
      <c r="F36">
        <v>221.99</v>
      </c>
      <c r="H36">
        <v>29</v>
      </c>
      <c r="J36">
        <v>33.659999999999997</v>
      </c>
      <c r="K36">
        <v>7.66</v>
      </c>
      <c r="L36">
        <v>41</v>
      </c>
      <c r="P36">
        <v>388.65000000000003</v>
      </c>
    </row>
    <row r="37" spans="1:16" x14ac:dyDescent="0.25">
      <c r="A37" s="2" t="s">
        <v>42</v>
      </c>
      <c r="D37">
        <v>33.33</v>
      </c>
      <c r="F37">
        <v>28.33</v>
      </c>
      <c r="L37">
        <v>17.329999999999998</v>
      </c>
      <c r="P37">
        <v>78.989999999999995</v>
      </c>
    </row>
    <row r="38" spans="1:16" x14ac:dyDescent="0.25">
      <c r="A38" s="2" t="s">
        <v>44</v>
      </c>
      <c r="B38">
        <v>33.299999999999997</v>
      </c>
      <c r="C38">
        <v>27.9</v>
      </c>
      <c r="D38">
        <v>50</v>
      </c>
      <c r="E38">
        <v>21.6</v>
      </c>
      <c r="F38">
        <v>61.3</v>
      </c>
      <c r="L38">
        <v>40</v>
      </c>
      <c r="O38">
        <v>75.399999999999906</v>
      </c>
      <c r="P38">
        <v>309.49999999999989</v>
      </c>
    </row>
    <row r="39" spans="1:16" x14ac:dyDescent="0.25">
      <c r="A39" s="3" t="s">
        <v>71</v>
      </c>
      <c r="B39" s="4">
        <v>722.78999999999962</v>
      </c>
      <c r="C39" s="4">
        <v>766.50999999999988</v>
      </c>
      <c r="D39" s="4">
        <v>1364.76</v>
      </c>
      <c r="E39" s="4">
        <v>242.61</v>
      </c>
      <c r="F39" s="4">
        <v>1713.8199999999986</v>
      </c>
      <c r="G39" s="4">
        <v>29.02</v>
      </c>
      <c r="H39" s="4">
        <v>310.6399999999997</v>
      </c>
      <c r="I39" s="4">
        <v>33.33</v>
      </c>
      <c r="J39" s="4">
        <v>254.75999999999996</v>
      </c>
      <c r="K39" s="4">
        <v>202.84</v>
      </c>
      <c r="L39" s="4">
        <v>1041.389999999999</v>
      </c>
      <c r="M39" s="4">
        <v>115.35999999999981</v>
      </c>
      <c r="N39" s="4">
        <v>329.17999999999995</v>
      </c>
      <c r="O39" s="4">
        <v>1118.6999999999996</v>
      </c>
      <c r="P39" s="4">
        <v>8245.7099999999937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462B-0E04-4A01-9DD5-73AC156EEFC2}">
  <dimension ref="A1:P39"/>
  <sheetViews>
    <sheetView topLeftCell="A23" workbookViewId="0">
      <selection sqref="A1:P39"/>
    </sheetView>
  </sheetViews>
  <sheetFormatPr defaultRowHeight="15" x14ac:dyDescent="0.25"/>
  <cols>
    <col min="1" max="1" width="22.42578125" customWidth="1"/>
  </cols>
  <sheetData>
    <row r="1" spans="1:16" x14ac:dyDescent="0.25">
      <c r="A1" s="6" t="s">
        <v>0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70</v>
      </c>
      <c r="O1" s="6" t="s">
        <v>69</v>
      </c>
      <c r="P1" s="6" t="s">
        <v>71</v>
      </c>
    </row>
    <row r="2" spans="1:16" x14ac:dyDescent="0.25">
      <c r="A2" s="2" t="s">
        <v>5</v>
      </c>
      <c r="D2">
        <v>2</v>
      </c>
      <c r="P2">
        <v>2</v>
      </c>
    </row>
    <row r="3" spans="1:16" x14ac:dyDescent="0.25">
      <c r="A3" s="2" t="s">
        <v>6</v>
      </c>
      <c r="B3">
        <v>0</v>
      </c>
      <c r="D3">
        <v>4</v>
      </c>
      <c r="F3">
        <v>7</v>
      </c>
      <c r="H3">
        <v>0.66</v>
      </c>
      <c r="K3">
        <v>0</v>
      </c>
      <c r="L3">
        <v>2</v>
      </c>
      <c r="N3">
        <v>1.66</v>
      </c>
      <c r="O3">
        <v>2.33</v>
      </c>
      <c r="P3">
        <v>17.649999999999999</v>
      </c>
    </row>
    <row r="4" spans="1:16" x14ac:dyDescent="0.25">
      <c r="A4" s="2" t="s">
        <v>7</v>
      </c>
      <c r="D4">
        <v>6</v>
      </c>
      <c r="F4">
        <v>1</v>
      </c>
      <c r="H4">
        <v>0</v>
      </c>
      <c r="J4">
        <v>2</v>
      </c>
      <c r="L4">
        <v>4.3</v>
      </c>
      <c r="N4">
        <v>3.4</v>
      </c>
      <c r="O4">
        <v>1</v>
      </c>
      <c r="P4">
        <v>17.7</v>
      </c>
    </row>
    <row r="5" spans="1:16" x14ac:dyDescent="0.25">
      <c r="A5" s="2" t="s">
        <v>9</v>
      </c>
      <c r="B5">
        <v>0</v>
      </c>
      <c r="C5">
        <v>0</v>
      </c>
      <c r="D5">
        <v>0</v>
      </c>
      <c r="E5">
        <v>0</v>
      </c>
      <c r="F5">
        <v>0</v>
      </c>
      <c r="H5">
        <v>0</v>
      </c>
      <c r="J5">
        <v>1</v>
      </c>
      <c r="K5">
        <v>0</v>
      </c>
      <c r="L5">
        <v>0.67</v>
      </c>
      <c r="M5">
        <v>0</v>
      </c>
      <c r="O5">
        <v>0</v>
      </c>
      <c r="P5">
        <v>1.67</v>
      </c>
    </row>
    <row r="6" spans="1:16" x14ac:dyDescent="0.25">
      <c r="A6" s="2" t="s">
        <v>10</v>
      </c>
      <c r="D6">
        <v>13</v>
      </c>
      <c r="E6">
        <v>0.33</v>
      </c>
      <c r="F6">
        <v>1.66</v>
      </c>
      <c r="H6">
        <v>3.33</v>
      </c>
      <c r="J6">
        <v>1</v>
      </c>
      <c r="L6">
        <v>0.33</v>
      </c>
      <c r="N6">
        <v>5</v>
      </c>
      <c r="O6">
        <v>17.989999999999899</v>
      </c>
      <c r="P6">
        <v>42.639999999999901</v>
      </c>
    </row>
    <row r="7" spans="1:16" x14ac:dyDescent="0.25">
      <c r="A7" s="2" t="s">
        <v>11</v>
      </c>
      <c r="B7">
        <v>1.34</v>
      </c>
      <c r="C7">
        <v>1.67</v>
      </c>
      <c r="D7">
        <v>5.66</v>
      </c>
      <c r="E7">
        <v>6.34</v>
      </c>
      <c r="F7">
        <v>0</v>
      </c>
      <c r="G7">
        <v>0</v>
      </c>
      <c r="H7">
        <v>3.67</v>
      </c>
      <c r="J7">
        <v>21.67</v>
      </c>
      <c r="K7">
        <v>0.67</v>
      </c>
      <c r="L7">
        <v>1.67</v>
      </c>
      <c r="M7">
        <v>1</v>
      </c>
      <c r="O7">
        <v>0.33</v>
      </c>
      <c r="P7">
        <v>44.02</v>
      </c>
    </row>
    <row r="8" spans="1:16" x14ac:dyDescent="0.25">
      <c r="A8" s="2" t="s">
        <v>12</v>
      </c>
      <c r="O8">
        <v>3.8</v>
      </c>
      <c r="P8">
        <v>3.8</v>
      </c>
    </row>
    <row r="9" spans="1:16" x14ac:dyDescent="0.25">
      <c r="A9" s="2" t="s">
        <v>13</v>
      </c>
      <c r="B9">
        <v>5.6999999999999904</v>
      </c>
      <c r="C9">
        <v>2.2999999999999998</v>
      </c>
      <c r="D9">
        <v>2.9999999999999898</v>
      </c>
      <c r="F9">
        <v>5</v>
      </c>
      <c r="K9">
        <v>0</v>
      </c>
      <c r="L9">
        <v>1.6</v>
      </c>
      <c r="M9">
        <v>0</v>
      </c>
      <c r="O9">
        <v>1</v>
      </c>
      <c r="P9">
        <v>18.59999999999998</v>
      </c>
    </row>
    <row r="10" spans="1:16" x14ac:dyDescent="0.25">
      <c r="A10" s="2" t="s">
        <v>14</v>
      </c>
      <c r="B10">
        <v>0</v>
      </c>
      <c r="C10">
        <v>0</v>
      </c>
      <c r="D10">
        <v>3.33</v>
      </c>
      <c r="E10">
        <v>3</v>
      </c>
      <c r="F10">
        <v>1.67</v>
      </c>
      <c r="G10">
        <v>0</v>
      </c>
      <c r="J10">
        <v>0</v>
      </c>
      <c r="K10">
        <v>0</v>
      </c>
      <c r="L10">
        <v>2</v>
      </c>
      <c r="N10">
        <v>1</v>
      </c>
      <c r="O10">
        <v>10</v>
      </c>
      <c r="P10">
        <v>21</v>
      </c>
    </row>
    <row r="11" spans="1:16" x14ac:dyDescent="0.25">
      <c r="A11" s="2" t="s">
        <v>15</v>
      </c>
      <c r="D11">
        <v>2</v>
      </c>
      <c r="E11">
        <v>0.33</v>
      </c>
      <c r="F11">
        <v>0.33</v>
      </c>
      <c r="H11">
        <v>0</v>
      </c>
      <c r="L11">
        <v>0</v>
      </c>
      <c r="N11">
        <v>0</v>
      </c>
      <c r="O11">
        <v>2</v>
      </c>
      <c r="P11">
        <v>4.66</v>
      </c>
    </row>
    <row r="12" spans="1:16" x14ac:dyDescent="0.25">
      <c r="A12" s="2" t="s">
        <v>16</v>
      </c>
      <c r="C12">
        <v>0</v>
      </c>
      <c r="D12">
        <v>2.6</v>
      </c>
      <c r="F12">
        <v>0</v>
      </c>
      <c r="G12">
        <v>0</v>
      </c>
      <c r="I12">
        <v>2</v>
      </c>
      <c r="L12">
        <v>1.3</v>
      </c>
      <c r="M12">
        <v>3</v>
      </c>
      <c r="O12">
        <v>0</v>
      </c>
      <c r="P12">
        <v>8.8999999999999986</v>
      </c>
    </row>
    <row r="13" spans="1:16" x14ac:dyDescent="0.25">
      <c r="A13" s="2" t="s">
        <v>17</v>
      </c>
      <c r="C13">
        <v>1</v>
      </c>
      <c r="D13">
        <v>0</v>
      </c>
      <c r="F13">
        <v>0</v>
      </c>
      <c r="L13">
        <v>1</v>
      </c>
      <c r="O13">
        <v>0</v>
      </c>
      <c r="P13">
        <v>2</v>
      </c>
    </row>
    <row r="14" spans="1:16" x14ac:dyDescent="0.25">
      <c r="A14" s="2" t="s">
        <v>18</v>
      </c>
      <c r="H14">
        <v>0</v>
      </c>
      <c r="L14">
        <v>0</v>
      </c>
      <c r="O14">
        <v>0.6</v>
      </c>
      <c r="P14">
        <v>0.6</v>
      </c>
    </row>
    <row r="15" spans="1:16" x14ac:dyDescent="0.25">
      <c r="A15" s="2" t="s">
        <v>19</v>
      </c>
      <c r="O15">
        <v>0</v>
      </c>
      <c r="P15">
        <v>0</v>
      </c>
    </row>
    <row r="16" spans="1:16" x14ac:dyDescent="0.25">
      <c r="A16" s="2" t="s">
        <v>20</v>
      </c>
      <c r="C16">
        <v>0</v>
      </c>
      <c r="D16">
        <v>0</v>
      </c>
      <c r="F16">
        <v>0</v>
      </c>
      <c r="L16">
        <v>0</v>
      </c>
      <c r="O16">
        <v>30</v>
      </c>
      <c r="P16">
        <v>30</v>
      </c>
    </row>
    <row r="17" spans="1:16" x14ac:dyDescent="0.25">
      <c r="A17" s="2" t="s">
        <v>21</v>
      </c>
      <c r="H17">
        <v>0</v>
      </c>
      <c r="I17">
        <v>0.33</v>
      </c>
      <c r="J17">
        <v>4</v>
      </c>
      <c r="O17">
        <v>0.66</v>
      </c>
      <c r="P17">
        <v>4.99</v>
      </c>
    </row>
    <row r="18" spans="1:16" x14ac:dyDescent="0.25">
      <c r="A18" s="2" t="s">
        <v>22</v>
      </c>
      <c r="C18">
        <v>0</v>
      </c>
      <c r="F18">
        <v>0</v>
      </c>
      <c r="J18">
        <v>2</v>
      </c>
      <c r="K18">
        <v>3</v>
      </c>
      <c r="L18">
        <v>0</v>
      </c>
      <c r="O18">
        <v>2</v>
      </c>
      <c r="P18">
        <v>7</v>
      </c>
    </row>
    <row r="19" spans="1:16" x14ac:dyDescent="0.25">
      <c r="A19" s="2" t="s">
        <v>23</v>
      </c>
      <c r="O19">
        <v>0</v>
      </c>
      <c r="P19">
        <v>0</v>
      </c>
    </row>
    <row r="20" spans="1:16" x14ac:dyDescent="0.25">
      <c r="A20" s="2" t="s">
        <v>24</v>
      </c>
      <c r="B20">
        <v>0</v>
      </c>
      <c r="C20">
        <v>0</v>
      </c>
      <c r="D20">
        <v>1</v>
      </c>
      <c r="F20">
        <v>1</v>
      </c>
      <c r="H20">
        <v>0</v>
      </c>
      <c r="J20">
        <v>2</v>
      </c>
      <c r="K20">
        <v>0</v>
      </c>
      <c r="L20">
        <v>2</v>
      </c>
      <c r="M20">
        <v>0</v>
      </c>
      <c r="O20">
        <v>0</v>
      </c>
      <c r="P20">
        <v>6</v>
      </c>
    </row>
    <row r="21" spans="1:16" x14ac:dyDescent="0.25">
      <c r="A21" s="2" t="s">
        <v>25</v>
      </c>
      <c r="C21">
        <v>10</v>
      </c>
      <c r="D21">
        <v>14</v>
      </c>
      <c r="E21">
        <v>0</v>
      </c>
      <c r="F21">
        <v>3</v>
      </c>
      <c r="K21">
        <v>0</v>
      </c>
      <c r="L21">
        <v>11</v>
      </c>
      <c r="M21">
        <v>0</v>
      </c>
      <c r="O21">
        <v>1</v>
      </c>
      <c r="P21">
        <v>39</v>
      </c>
    </row>
    <row r="22" spans="1:16" x14ac:dyDescent="0.25">
      <c r="A22" s="2" t="s">
        <v>26</v>
      </c>
      <c r="B22">
        <v>7</v>
      </c>
      <c r="C22">
        <v>2</v>
      </c>
      <c r="D22">
        <v>12</v>
      </c>
      <c r="F22">
        <v>6</v>
      </c>
      <c r="H22">
        <v>2.4</v>
      </c>
      <c r="I22">
        <v>0.3</v>
      </c>
      <c r="K22">
        <v>0.3</v>
      </c>
      <c r="L22">
        <v>1.6</v>
      </c>
      <c r="M22">
        <v>1.6</v>
      </c>
      <c r="N22">
        <v>0</v>
      </c>
      <c r="O22">
        <v>0</v>
      </c>
      <c r="P22">
        <v>33.200000000000003</v>
      </c>
    </row>
    <row r="23" spans="1:16" x14ac:dyDescent="0.25">
      <c r="A23" s="2" t="s">
        <v>27</v>
      </c>
      <c r="D23">
        <v>0</v>
      </c>
      <c r="F23">
        <v>0.63</v>
      </c>
      <c r="L23">
        <v>0</v>
      </c>
      <c r="O23">
        <v>0</v>
      </c>
      <c r="P23">
        <v>0.63</v>
      </c>
    </row>
    <row r="24" spans="1:16" x14ac:dyDescent="0.25">
      <c r="A24" s="2" t="s">
        <v>28</v>
      </c>
      <c r="B24">
        <v>0.3</v>
      </c>
      <c r="C24">
        <v>3.7</v>
      </c>
      <c r="D24">
        <v>3.5999999999999899</v>
      </c>
      <c r="F24">
        <v>1.3</v>
      </c>
      <c r="H24">
        <v>1</v>
      </c>
      <c r="L24">
        <v>3.4</v>
      </c>
      <c r="O24">
        <v>1</v>
      </c>
      <c r="P24">
        <v>14.29999999999999</v>
      </c>
    </row>
    <row r="25" spans="1:16" x14ac:dyDescent="0.25">
      <c r="A25" s="2" t="s">
        <v>29</v>
      </c>
      <c r="B25">
        <v>1</v>
      </c>
      <c r="D25">
        <v>4.5</v>
      </c>
      <c r="F25">
        <v>0</v>
      </c>
      <c r="L25">
        <v>0.5</v>
      </c>
      <c r="P25">
        <v>6</v>
      </c>
    </row>
    <row r="26" spans="1:16" x14ac:dyDescent="0.25">
      <c r="A26" s="2" t="s">
        <v>30</v>
      </c>
      <c r="C26">
        <v>1.33</v>
      </c>
      <c r="D26">
        <v>0</v>
      </c>
      <c r="F26">
        <v>1.33</v>
      </c>
      <c r="H26">
        <v>0.33</v>
      </c>
      <c r="I26">
        <v>3</v>
      </c>
      <c r="L26">
        <v>0</v>
      </c>
      <c r="O26">
        <v>0</v>
      </c>
      <c r="P26">
        <v>5.99</v>
      </c>
    </row>
    <row r="27" spans="1:16" x14ac:dyDescent="0.25">
      <c r="A27" s="2" t="s">
        <v>32</v>
      </c>
      <c r="F27">
        <v>2</v>
      </c>
      <c r="L27">
        <v>1.67</v>
      </c>
      <c r="O27">
        <v>9.99</v>
      </c>
      <c r="P27">
        <v>13.66</v>
      </c>
    </row>
    <row r="28" spans="1:16" x14ac:dyDescent="0.25">
      <c r="A28" s="2" t="s">
        <v>33</v>
      </c>
      <c r="B28">
        <v>1.5</v>
      </c>
      <c r="C28">
        <v>0</v>
      </c>
      <c r="D28">
        <v>1.2</v>
      </c>
      <c r="F28">
        <v>5.7</v>
      </c>
      <c r="H28">
        <v>0.3</v>
      </c>
      <c r="L28">
        <v>2.7</v>
      </c>
      <c r="O28">
        <v>43.499999999999901</v>
      </c>
      <c r="P28">
        <v>54.899999999999906</v>
      </c>
    </row>
    <row r="29" spans="1:16" x14ac:dyDescent="0.25">
      <c r="A29" s="2" t="s">
        <v>34</v>
      </c>
      <c r="H29">
        <v>0</v>
      </c>
      <c r="P29">
        <v>0</v>
      </c>
    </row>
    <row r="30" spans="1:16" x14ac:dyDescent="0.25">
      <c r="A30" s="2" t="s">
        <v>35</v>
      </c>
      <c r="F30">
        <v>2.66</v>
      </c>
      <c r="H30">
        <v>4.33</v>
      </c>
      <c r="J30">
        <v>2.33</v>
      </c>
      <c r="N30">
        <v>3.66</v>
      </c>
      <c r="O30">
        <v>5.66</v>
      </c>
      <c r="P30">
        <v>18.64</v>
      </c>
    </row>
    <row r="31" spans="1:16" x14ac:dyDescent="0.25">
      <c r="A31" s="2" t="s">
        <v>36</v>
      </c>
      <c r="B31">
        <v>0</v>
      </c>
      <c r="C31">
        <v>0</v>
      </c>
      <c r="D31">
        <v>0</v>
      </c>
      <c r="F31">
        <v>0</v>
      </c>
      <c r="L31">
        <v>0</v>
      </c>
      <c r="P31">
        <v>0</v>
      </c>
    </row>
    <row r="32" spans="1:16" x14ac:dyDescent="0.25">
      <c r="A32" s="2" t="s">
        <v>37</v>
      </c>
      <c r="B32">
        <v>1</v>
      </c>
      <c r="C32">
        <v>6.3</v>
      </c>
      <c r="D32">
        <v>8.6</v>
      </c>
      <c r="F32">
        <v>10</v>
      </c>
      <c r="K32">
        <v>1</v>
      </c>
      <c r="L32">
        <v>21.4</v>
      </c>
      <c r="O32">
        <v>1.3</v>
      </c>
      <c r="P32">
        <v>49.599999999999994</v>
      </c>
    </row>
    <row r="33" spans="1:16" x14ac:dyDescent="0.25">
      <c r="A33" s="2" t="s">
        <v>38</v>
      </c>
      <c r="B33">
        <v>0</v>
      </c>
      <c r="D33">
        <v>0</v>
      </c>
      <c r="E33">
        <v>0</v>
      </c>
      <c r="F33">
        <v>0</v>
      </c>
      <c r="J33">
        <v>0</v>
      </c>
      <c r="L33">
        <v>0</v>
      </c>
      <c r="P33">
        <v>0</v>
      </c>
    </row>
    <row r="34" spans="1:16" x14ac:dyDescent="0.25">
      <c r="A34" s="2" t="s">
        <v>39</v>
      </c>
      <c r="C34">
        <v>5.3</v>
      </c>
      <c r="D34">
        <v>8.6999999999999993</v>
      </c>
      <c r="F34">
        <v>32.599999999999902</v>
      </c>
      <c r="L34">
        <v>11</v>
      </c>
      <c r="O34">
        <v>59.9</v>
      </c>
      <c r="P34">
        <v>117.4999999999999</v>
      </c>
    </row>
    <row r="35" spans="1:16" x14ac:dyDescent="0.25">
      <c r="A35" s="2" t="s">
        <v>40</v>
      </c>
      <c r="O35">
        <v>12</v>
      </c>
      <c r="P35">
        <v>12</v>
      </c>
    </row>
    <row r="36" spans="1:16" x14ac:dyDescent="0.25">
      <c r="A36" s="2" t="s">
        <v>41</v>
      </c>
      <c r="D36">
        <v>0.3</v>
      </c>
      <c r="F36">
        <v>0.89999999999999902</v>
      </c>
      <c r="H36">
        <v>0</v>
      </c>
      <c r="J36">
        <v>0</v>
      </c>
      <c r="K36">
        <v>0</v>
      </c>
      <c r="L36">
        <v>0</v>
      </c>
      <c r="P36">
        <v>1.1999999999999991</v>
      </c>
    </row>
    <row r="37" spans="1:16" x14ac:dyDescent="0.25">
      <c r="A37" s="2" t="s">
        <v>42</v>
      </c>
      <c r="D37">
        <v>3.33</v>
      </c>
      <c r="F37">
        <v>3.33</v>
      </c>
      <c r="L37">
        <v>2</v>
      </c>
      <c r="P37">
        <v>8.66</v>
      </c>
    </row>
    <row r="38" spans="1:16" x14ac:dyDescent="0.25">
      <c r="A38" s="2" t="s">
        <v>44</v>
      </c>
      <c r="B38">
        <v>1.2</v>
      </c>
      <c r="C38">
        <v>0.9</v>
      </c>
      <c r="D38">
        <v>2.4</v>
      </c>
      <c r="E38">
        <v>0</v>
      </c>
      <c r="F38">
        <v>4.8</v>
      </c>
      <c r="L38">
        <v>1.5</v>
      </c>
      <c r="O38">
        <v>0.6</v>
      </c>
      <c r="P38">
        <v>11.4</v>
      </c>
    </row>
    <row r="39" spans="1:16" x14ac:dyDescent="0.25">
      <c r="A39" s="3" t="s">
        <v>71</v>
      </c>
      <c r="B39" s="4">
        <v>19.039999999999988</v>
      </c>
      <c r="C39" s="4">
        <v>34.5</v>
      </c>
      <c r="D39" s="4">
        <v>101.21999999999998</v>
      </c>
      <c r="E39" s="4">
        <v>10</v>
      </c>
      <c r="F39" s="4">
        <v>91.909999999999911</v>
      </c>
      <c r="G39" s="4">
        <v>0</v>
      </c>
      <c r="H39" s="4">
        <v>16.020000000000003</v>
      </c>
      <c r="I39" s="4">
        <v>5.63</v>
      </c>
      <c r="J39" s="4">
        <v>36</v>
      </c>
      <c r="K39" s="4">
        <v>4.97</v>
      </c>
      <c r="L39" s="4">
        <v>73.64</v>
      </c>
      <c r="M39" s="4">
        <v>5.6</v>
      </c>
      <c r="N39" s="4">
        <v>14.719999999999999</v>
      </c>
      <c r="O39" s="4">
        <v>206.6599999999998</v>
      </c>
      <c r="P39" s="4">
        <v>619.90999999999974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6"/>
  <sheetViews>
    <sheetView tabSelected="1" topLeftCell="A19" workbookViewId="0">
      <selection activeCell="H49" sqref="H49"/>
    </sheetView>
  </sheetViews>
  <sheetFormatPr defaultRowHeight="15" x14ac:dyDescent="0.25"/>
  <cols>
    <col min="1" max="1" width="50.7109375" style="1" customWidth="1"/>
    <col min="2" max="2" width="14.42578125" style="1" customWidth="1"/>
    <col min="3" max="3" width="11.85546875" style="1" customWidth="1"/>
    <col min="4" max="4" width="9.140625" style="1"/>
    <col min="5" max="5" width="11.7109375" style="1" customWidth="1"/>
    <col min="6" max="7" width="9.140625" style="1"/>
    <col min="8" max="8" width="14.140625" style="1" bestFit="1" customWidth="1"/>
    <col min="9" max="9" width="10.28515625" style="1" bestFit="1" customWidth="1"/>
    <col min="10" max="10" width="14" style="1" customWidth="1"/>
    <col min="11" max="11" width="9.85546875" style="1" customWidth="1"/>
    <col min="12" max="12" width="11" style="1" bestFit="1" customWidth="1"/>
    <col min="13" max="13" width="16.85546875" style="1" bestFit="1" customWidth="1"/>
    <col min="14" max="16384" width="9.140625" style="1"/>
  </cols>
  <sheetData>
    <row r="1" spans="1:16" x14ac:dyDescent="0.25">
      <c r="A1" s="1" t="s">
        <v>46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45</v>
      </c>
    </row>
    <row r="2" spans="1:16" x14ac:dyDescent="0.25">
      <c r="A2" s="2" t="str">
        <f>'[1]Total PT  FEM G by HEI&amp;Disc '!A2</f>
        <v>British Columbia Institute of Technology</v>
      </c>
      <c r="B2" s="8">
        <f>'[1]Total PT  FEM G by HEI&amp;Disc '!B2</f>
        <v>0</v>
      </c>
      <c r="C2" s="8">
        <f>'[1]Total PT  FEM G by HEI&amp;Disc '!C2</f>
        <v>0</v>
      </c>
      <c r="D2" s="8">
        <f>'[1]Total PT  FEM G by HEI&amp;Disc '!D2</f>
        <v>0</v>
      </c>
      <c r="E2" s="8">
        <f>'[1]Total PT  FEM G by HEI&amp;Disc '!E2</f>
        <v>0</v>
      </c>
      <c r="F2" s="8">
        <f>'[1]Total PT  FEM G by HEI&amp;Disc '!F2</f>
        <v>0</v>
      </c>
      <c r="G2" s="8">
        <f>'[1]Total PT  FEM G by HEI&amp;Disc '!G2</f>
        <v>0</v>
      </c>
      <c r="H2" s="8">
        <f>'[1]Total PT  FEM G by HEI&amp;Disc '!H2</f>
        <v>0</v>
      </c>
      <c r="I2" s="8">
        <f>'[1]Total PT  FEM G by HEI&amp;Disc '!I2</f>
        <v>0</v>
      </c>
      <c r="J2" s="8">
        <f>'[1]Total PT  FEM G by HEI&amp;Disc '!J2</f>
        <v>0</v>
      </c>
      <c r="K2" s="8">
        <f>'[1]Total PT  FEM G by HEI&amp;Disc '!K2</f>
        <v>0</v>
      </c>
      <c r="L2" s="8">
        <f>'[1]Total PT  FEM G by HEI&amp;Disc '!L2</f>
        <v>0</v>
      </c>
      <c r="M2" s="8">
        <f>'[1]Total PT  FEM G by HEI&amp;Disc '!M2</f>
        <v>0</v>
      </c>
      <c r="N2" s="8">
        <f>'[1]Total PT  FEM G by HEI&amp;Disc '!N2</f>
        <v>0</v>
      </c>
      <c r="O2" s="8">
        <f>'[1]Total PT  FEM G by HEI&amp;Disc '!O2</f>
        <v>0</v>
      </c>
      <c r="P2" s="1">
        <f>SUM(B2:O2)</f>
        <v>0</v>
      </c>
    </row>
    <row r="3" spans="1:16" x14ac:dyDescent="0.25">
      <c r="A3" s="2" t="str">
        <f>'[1]Total PT  FEM G by HEI&amp;Disc '!A3</f>
        <v>Carleton University</v>
      </c>
      <c r="B3" s="8">
        <f>'[1]Total PT  FEM G by HEI&amp;Disc '!B3</f>
        <v>1</v>
      </c>
      <c r="C3" s="8">
        <f>'[1]Total PT  FEM G by HEI&amp;Disc '!C3</f>
        <v>0</v>
      </c>
      <c r="D3" s="8">
        <f>'[1]Total PT  FEM G by HEI&amp;Disc '!D3</f>
        <v>2.33</v>
      </c>
      <c r="E3" s="8">
        <f>'[1]Total PT  FEM G by HEI&amp;Disc '!E3</f>
        <v>0</v>
      </c>
      <c r="F3" s="8">
        <f>'[1]Total PT  FEM G by HEI&amp;Disc '!F3</f>
        <v>10.33</v>
      </c>
      <c r="G3" s="8">
        <f>'[1]Total PT  FEM G by HEI&amp;Disc '!G3</f>
        <v>0</v>
      </c>
      <c r="H3" s="8">
        <f>'[1]Total PT  FEM G by HEI&amp;Disc '!H3</f>
        <v>2.3200000000000003</v>
      </c>
      <c r="I3" s="8">
        <f>'[1]Total PT  FEM G by HEI&amp;Disc '!I3</f>
        <v>0</v>
      </c>
      <c r="J3" s="8">
        <f>'[1]Total PT  FEM G by HEI&amp;Disc '!J3</f>
        <v>0</v>
      </c>
      <c r="K3" s="8">
        <f>'[1]Total PT  FEM G by HEI&amp;Disc '!K3</f>
        <v>1</v>
      </c>
      <c r="L3" s="8">
        <f>'[1]Total PT  FEM G by HEI&amp;Disc '!L3</f>
        <v>0.99</v>
      </c>
      <c r="M3" s="8">
        <f>'[1]Total PT  FEM G by HEI&amp;Disc '!M3</f>
        <v>0</v>
      </c>
      <c r="N3" s="8">
        <f>'[1]Total PT  FEM G by HEI&amp;Disc '!N3</f>
        <v>1.33</v>
      </c>
      <c r="O3" s="8">
        <f>'[1]Total PT  FEM G by HEI&amp;Disc '!O3</f>
        <v>0</v>
      </c>
      <c r="P3" s="1">
        <f t="shared" ref="P3:P44" si="0">SUM(B3:O3)</f>
        <v>19.299999999999997</v>
      </c>
    </row>
    <row r="4" spans="1:16" x14ac:dyDescent="0.25">
      <c r="A4" s="2" t="str">
        <f>'[1]Total PT  FEM G by HEI&amp;Disc '!A4</f>
        <v>Concordia University</v>
      </c>
      <c r="B4" s="8">
        <f>'[1]Total PT  FEM G by HEI&amp;Disc '!B4</f>
        <v>0</v>
      </c>
      <c r="C4" s="8">
        <f>'[1]Total PT  FEM G by HEI&amp;Disc '!C4</f>
        <v>0</v>
      </c>
      <c r="D4" s="8">
        <f>'[1]Total PT  FEM G by HEI&amp;Disc '!D4</f>
        <v>6</v>
      </c>
      <c r="E4" s="8">
        <f>'[1]Total PT  FEM G by HEI&amp;Disc '!E4</f>
        <v>0</v>
      </c>
      <c r="F4" s="8">
        <f>'[1]Total PT  FEM G by HEI&amp;Disc '!F4</f>
        <v>1</v>
      </c>
      <c r="G4" s="8">
        <f>'[1]Total PT  FEM G by HEI&amp;Disc '!G4</f>
        <v>0</v>
      </c>
      <c r="H4" s="8">
        <f>'[1]Total PT  FEM G by HEI&amp;Disc '!H4</f>
        <v>0</v>
      </c>
      <c r="I4" s="8">
        <f>'[1]Total PT  FEM G by HEI&amp;Disc '!I4</f>
        <v>0</v>
      </c>
      <c r="J4" s="8">
        <f>'[1]Total PT  FEM G by HEI&amp;Disc '!J4</f>
        <v>2</v>
      </c>
      <c r="K4" s="8">
        <f>'[1]Total PT  FEM G by HEI&amp;Disc '!K4</f>
        <v>0</v>
      </c>
      <c r="L4" s="8">
        <f>'[1]Total PT  FEM G by HEI&amp;Disc '!L4</f>
        <v>0.7</v>
      </c>
      <c r="M4" s="8">
        <f>'[1]Total PT  FEM G by HEI&amp;Disc '!M4</f>
        <v>0</v>
      </c>
      <c r="N4" s="8">
        <f>'[1]Total PT  FEM G by HEI&amp;Disc '!N4</f>
        <v>1</v>
      </c>
      <c r="O4" s="8">
        <f>'[1]Total PT  FEM G by HEI&amp;Disc '!O4</f>
        <v>5</v>
      </c>
      <c r="P4" s="1">
        <f t="shared" si="0"/>
        <v>15.7</v>
      </c>
    </row>
    <row r="5" spans="1:16" x14ac:dyDescent="0.25">
      <c r="A5" s="2" t="str">
        <f>'[1]Total PT  FEM G by HEI&amp;Disc '!A5</f>
        <v>Conestoga College</v>
      </c>
      <c r="B5" s="8">
        <f>'[1]Total PT  FEM G by HEI&amp;Disc '!B5</f>
        <v>0</v>
      </c>
      <c r="C5" s="8">
        <f>'[1]Total PT  FEM G by HEI&amp;Disc '!C5</f>
        <v>0</v>
      </c>
      <c r="D5" s="8">
        <f>'[1]Total PT  FEM G by HEI&amp;Disc '!D5</f>
        <v>0</v>
      </c>
      <c r="E5" s="8">
        <f>'[1]Total PT  FEM G by HEI&amp;Disc '!E5</f>
        <v>0</v>
      </c>
      <c r="F5" s="8">
        <f>'[1]Total PT  FEM G by HEI&amp;Disc '!F5</f>
        <v>0</v>
      </c>
      <c r="G5" s="8">
        <f>'[1]Total PT  FEM G by HEI&amp;Disc '!G5</f>
        <v>0</v>
      </c>
      <c r="H5" s="8">
        <f>'[1]Total PT  FEM G by HEI&amp;Disc '!H5</f>
        <v>0</v>
      </c>
      <c r="I5" s="8">
        <f>'[1]Total PT  FEM G by HEI&amp;Disc '!I5</f>
        <v>0</v>
      </c>
      <c r="J5" s="8">
        <f>'[1]Total PT  FEM G by HEI&amp;Disc '!J5</f>
        <v>0</v>
      </c>
      <c r="K5" s="8">
        <f>'[1]Total PT  FEM G by HEI&amp;Disc '!K5</f>
        <v>0</v>
      </c>
      <c r="L5" s="8">
        <f>'[1]Total PT  FEM G by HEI&amp;Disc '!L5</f>
        <v>0</v>
      </c>
      <c r="M5" s="8">
        <f>'[1]Total PT  FEM G by HEI&amp;Disc '!M5</f>
        <v>0</v>
      </c>
      <c r="N5" s="8">
        <f>'[1]Total PT  FEM G by HEI&amp;Disc '!N5</f>
        <v>0</v>
      </c>
      <c r="O5" s="8">
        <f>'[1]Total PT  FEM G by HEI&amp;Disc '!O5</f>
        <v>0</v>
      </c>
      <c r="P5" s="1">
        <f t="shared" si="0"/>
        <v>0</v>
      </c>
    </row>
    <row r="6" spans="1:16" x14ac:dyDescent="0.25">
      <c r="A6" s="2" t="str">
        <f>'[1]Total PT  FEM G by HEI&amp;Disc '!A6</f>
        <v>Dalhousie University</v>
      </c>
      <c r="B6" s="8">
        <f>'[1]Total PT  FEM G by HEI&amp;Disc '!B6</f>
        <v>0</v>
      </c>
      <c r="C6" s="8">
        <f>'[1]Total PT  FEM G by HEI&amp;Disc '!C6</f>
        <v>0</v>
      </c>
      <c r="D6" s="8">
        <f>'[1]Total PT  FEM G by HEI&amp;Disc '!D6</f>
        <v>0</v>
      </c>
      <c r="E6" s="8">
        <f>'[1]Total PT  FEM G by HEI&amp;Disc '!E6</f>
        <v>0.67</v>
      </c>
      <c r="F6" s="8">
        <f>'[1]Total PT  FEM G by HEI&amp;Disc '!F6</f>
        <v>0</v>
      </c>
      <c r="G6" s="8">
        <f>'[1]Total PT  FEM G by HEI&amp;Disc '!G6</f>
        <v>0</v>
      </c>
      <c r="H6" s="8">
        <f>'[1]Total PT  FEM G by HEI&amp;Disc '!H6</f>
        <v>0.33</v>
      </c>
      <c r="I6" s="8">
        <f>'[1]Total PT  FEM G by HEI&amp;Disc '!I6</f>
        <v>0</v>
      </c>
      <c r="J6" s="8">
        <f>'[1]Total PT  FEM G by HEI&amp;Disc '!J6</f>
        <v>0</v>
      </c>
      <c r="K6" s="8">
        <f>'[1]Total PT  FEM G by HEI&amp;Disc '!K6</f>
        <v>0</v>
      </c>
      <c r="L6" s="8">
        <f>'[1]Total PT  FEM G by HEI&amp;Disc '!L6</f>
        <v>1</v>
      </c>
      <c r="M6" s="8">
        <f>'[1]Total PT  FEM G by HEI&amp;Disc '!M6</f>
        <v>0</v>
      </c>
      <c r="N6" s="8">
        <f>'[1]Total PT  FEM G by HEI&amp;Disc '!N6</f>
        <v>1</v>
      </c>
      <c r="O6" s="8">
        <f>'[1]Total PT  FEM G by HEI&amp;Disc '!O6</f>
        <v>0</v>
      </c>
      <c r="P6" s="1">
        <f t="shared" si="0"/>
        <v>3</v>
      </c>
    </row>
    <row r="7" spans="1:16" x14ac:dyDescent="0.25">
      <c r="A7" s="2" t="str">
        <f>'[1]Total PT  FEM G by HEI&amp;Disc '!A7</f>
        <v>École de technologie supérieure</v>
      </c>
      <c r="B7" s="8">
        <f>'[1]Total PT  FEM G by HEI&amp;Disc '!B7</f>
        <v>0</v>
      </c>
      <c r="C7" s="8">
        <f>'[1]Total PT  FEM G by HEI&amp;Disc '!C7</f>
        <v>0</v>
      </c>
      <c r="D7" s="8">
        <f>'[1]Total PT  FEM G by HEI&amp;Disc '!D7</f>
        <v>23</v>
      </c>
      <c r="E7" s="8">
        <f>'[1]Total PT  FEM G by HEI&amp;Disc '!E7</f>
        <v>0</v>
      </c>
      <c r="F7" s="8">
        <f>'[1]Total PT  FEM G by HEI&amp;Disc '!F7</f>
        <v>2</v>
      </c>
      <c r="G7" s="8">
        <f>'[1]Total PT  FEM G by HEI&amp;Disc '!G7</f>
        <v>0</v>
      </c>
      <c r="H7" s="8">
        <f>'[1]Total PT  FEM G by HEI&amp;Disc '!H7</f>
        <v>19</v>
      </c>
      <c r="I7" s="8">
        <f>'[1]Total PT  FEM G by HEI&amp;Disc '!I7</f>
        <v>0</v>
      </c>
      <c r="J7" s="8">
        <f>'[1]Total PT  FEM G by HEI&amp;Disc '!J7</f>
        <v>2</v>
      </c>
      <c r="K7" s="8">
        <f>'[1]Total PT  FEM G by HEI&amp;Disc '!K7</f>
        <v>0</v>
      </c>
      <c r="L7" s="8">
        <f>'[1]Total PT  FEM G by HEI&amp;Disc '!L7</f>
        <v>0</v>
      </c>
      <c r="M7" s="8">
        <f>'[1]Total PT  FEM G by HEI&amp;Disc '!M7</f>
        <v>0</v>
      </c>
      <c r="N7" s="8">
        <f>'[1]Total PT  FEM G by HEI&amp;Disc '!N7</f>
        <v>44</v>
      </c>
      <c r="O7" s="8">
        <f>'[1]Total PT  FEM G by HEI&amp;Disc '!O7</f>
        <v>9</v>
      </c>
      <c r="P7" s="1">
        <f t="shared" si="0"/>
        <v>99</v>
      </c>
    </row>
    <row r="8" spans="1:16" x14ac:dyDescent="0.25">
      <c r="A8" s="2" t="str">
        <f>'[1]Total PT  FEM G by HEI&amp;Disc '!A8</f>
        <v>École Polytechnique de Montréal</v>
      </c>
      <c r="B8" s="8">
        <f>'[1]Total PT  FEM G by HEI&amp;Disc '!B8</f>
        <v>4.34</v>
      </c>
      <c r="C8" s="8">
        <f>'[1]Total PT  FEM G by HEI&amp;Disc '!C8</f>
        <v>2.67</v>
      </c>
      <c r="D8" s="8">
        <f>'[1]Total PT  FEM G by HEI&amp;Disc '!D8</f>
        <v>6.34</v>
      </c>
      <c r="E8" s="8">
        <f>'[1]Total PT  FEM G by HEI&amp;Disc '!E8</f>
        <v>12.34</v>
      </c>
      <c r="F8" s="8">
        <f>'[1]Total PT  FEM G by HEI&amp;Disc '!F8</f>
        <v>1.33</v>
      </c>
      <c r="G8" s="8">
        <f>'[1]Total PT  FEM G by HEI&amp;Disc '!G8</f>
        <v>0</v>
      </c>
      <c r="H8" s="8">
        <f>'[1]Total PT  FEM G by HEI&amp;Disc '!H8</f>
        <v>4</v>
      </c>
      <c r="I8" s="8">
        <f>'[1]Total PT  FEM G by HEI&amp;Disc '!I8</f>
        <v>0</v>
      </c>
      <c r="J8" s="8">
        <f>'[1]Total PT  FEM G by HEI&amp;Disc '!J8</f>
        <v>20.67</v>
      </c>
      <c r="K8" s="8">
        <f>'[1]Total PT  FEM G by HEI&amp;Disc '!K8</f>
        <v>0.67</v>
      </c>
      <c r="L8" s="8">
        <f>'[1]Total PT  FEM G by HEI&amp;Disc '!L8</f>
        <v>4.33</v>
      </c>
      <c r="M8" s="8">
        <f>'[1]Total PT  FEM G by HEI&amp;Disc '!M8</f>
        <v>2.33</v>
      </c>
      <c r="N8" s="8">
        <f>'[1]Total PT  FEM G by HEI&amp;Disc '!N8</f>
        <v>1.33</v>
      </c>
      <c r="O8" s="8">
        <f>'[1]Total PT  FEM G by HEI&amp;Disc '!O8</f>
        <v>0</v>
      </c>
      <c r="P8" s="1">
        <f t="shared" si="0"/>
        <v>60.349999999999994</v>
      </c>
    </row>
    <row r="9" spans="1:16" x14ac:dyDescent="0.25">
      <c r="A9" s="2" t="str">
        <f>'[1]Total PT  FEM G by HEI&amp;Disc '!A9</f>
        <v>Lakehead University</v>
      </c>
      <c r="B9" s="8">
        <f>'[1]Total PT  FEM G by HEI&amp;Disc '!B9</f>
        <v>0</v>
      </c>
      <c r="C9" s="8">
        <f>'[1]Total PT  FEM G by HEI&amp;Disc '!C9</f>
        <v>0</v>
      </c>
      <c r="D9" s="8">
        <f>'[1]Total PT  FEM G by HEI&amp;Disc '!D9</f>
        <v>0</v>
      </c>
      <c r="E9" s="8">
        <f>'[1]Total PT  FEM G by HEI&amp;Disc '!E9</f>
        <v>0</v>
      </c>
      <c r="F9" s="8">
        <f>'[1]Total PT  FEM G by HEI&amp;Disc '!F9</f>
        <v>0</v>
      </c>
      <c r="G9" s="8">
        <f>'[1]Total PT  FEM G by HEI&amp;Disc '!G9</f>
        <v>0</v>
      </c>
      <c r="H9" s="8">
        <f>'[1]Total PT  FEM G by HEI&amp;Disc '!H9</f>
        <v>0</v>
      </c>
      <c r="I9" s="8">
        <f>'[1]Total PT  FEM G by HEI&amp;Disc '!I9</f>
        <v>0</v>
      </c>
      <c r="J9" s="8">
        <f>'[1]Total PT  FEM G by HEI&amp;Disc '!J9</f>
        <v>0</v>
      </c>
      <c r="K9" s="8">
        <f>'[1]Total PT  FEM G by HEI&amp;Disc '!K9</f>
        <v>0</v>
      </c>
      <c r="L9" s="8">
        <f>'[1]Total PT  FEM G by HEI&amp;Disc '!L9</f>
        <v>0</v>
      </c>
      <c r="M9" s="8">
        <f>'[1]Total PT  FEM G by HEI&amp;Disc '!M9</f>
        <v>0</v>
      </c>
      <c r="N9" s="8">
        <f>'[1]Total PT  FEM G by HEI&amp;Disc '!N9</f>
        <v>0</v>
      </c>
      <c r="O9" s="8">
        <f>'[1]Total PT  FEM G by HEI&amp;Disc '!O9</f>
        <v>0</v>
      </c>
      <c r="P9" s="1">
        <f t="shared" si="0"/>
        <v>0</v>
      </c>
    </row>
    <row r="10" spans="1:16" x14ac:dyDescent="0.25">
      <c r="A10" s="2" t="str">
        <f>'[1]Total PT  FEM G by HEI&amp;Disc '!A10</f>
        <v>Laurentian University</v>
      </c>
      <c r="B10" s="8">
        <f>'[1]Total PT  FEM G by HEI&amp;Disc '!B10</f>
        <v>0</v>
      </c>
      <c r="C10" s="8">
        <f>'[1]Total PT  FEM G by HEI&amp;Disc '!C10</f>
        <v>0</v>
      </c>
      <c r="D10" s="8">
        <f>'[1]Total PT  FEM G by HEI&amp;Disc '!D10</f>
        <v>0</v>
      </c>
      <c r="E10" s="8">
        <f>'[1]Total PT  FEM G by HEI&amp;Disc '!E10</f>
        <v>0</v>
      </c>
      <c r="F10" s="8">
        <f>'[1]Total PT  FEM G by HEI&amp;Disc '!F10</f>
        <v>0</v>
      </c>
      <c r="G10" s="8">
        <f>'[1]Total PT  FEM G by HEI&amp;Disc '!G10</f>
        <v>0</v>
      </c>
      <c r="H10" s="8">
        <f>'[1]Total PT  FEM G by HEI&amp;Disc '!H10</f>
        <v>0</v>
      </c>
      <c r="I10" s="8">
        <f>'[1]Total PT  FEM G by HEI&amp;Disc '!I10</f>
        <v>0</v>
      </c>
      <c r="J10" s="8">
        <f>'[1]Total PT  FEM G by HEI&amp;Disc '!J10</f>
        <v>0</v>
      </c>
      <c r="K10" s="8">
        <f>'[1]Total PT  FEM G by HEI&amp;Disc '!K10</f>
        <v>0</v>
      </c>
      <c r="L10" s="8">
        <f>'[1]Total PT  FEM G by HEI&amp;Disc '!L10</f>
        <v>0</v>
      </c>
      <c r="M10" s="8">
        <f>'[1]Total PT  FEM G by HEI&amp;Disc '!M10</f>
        <v>0</v>
      </c>
      <c r="N10" s="8">
        <f>'[1]Total PT  FEM G by HEI&amp;Disc '!N10</f>
        <v>3</v>
      </c>
      <c r="O10" s="8">
        <f>'[1]Total PT  FEM G by HEI&amp;Disc '!O10</f>
        <v>0</v>
      </c>
      <c r="P10" s="1">
        <f t="shared" si="0"/>
        <v>3</v>
      </c>
    </row>
    <row r="11" spans="1:16" x14ac:dyDescent="0.25">
      <c r="A11" s="2" t="str">
        <f>'[1]Total PT  FEM G by HEI&amp;Disc '!A11</f>
        <v>McGill University</v>
      </c>
      <c r="B11" s="8">
        <f>'[1]Total PT  FEM G by HEI&amp;Disc '!B11</f>
        <v>14.3</v>
      </c>
      <c r="C11" s="8">
        <f>'[1]Total PT  FEM G by HEI&amp;Disc '!C11</f>
        <v>0.3</v>
      </c>
      <c r="D11" s="8">
        <f>'[1]Total PT  FEM G by HEI&amp;Disc '!D11</f>
        <v>3.3</v>
      </c>
      <c r="E11" s="8">
        <f>'[1]Total PT  FEM G by HEI&amp;Disc '!E11</f>
        <v>0</v>
      </c>
      <c r="F11" s="8">
        <f>'[1]Total PT  FEM G by HEI&amp;Disc '!F11</f>
        <v>1.3</v>
      </c>
      <c r="G11" s="8">
        <f>'[1]Total PT  FEM G by HEI&amp;Disc '!G11</f>
        <v>0</v>
      </c>
      <c r="H11" s="8">
        <f>'[1]Total PT  FEM G by HEI&amp;Disc '!H11</f>
        <v>0</v>
      </c>
      <c r="I11" s="8">
        <f>'[1]Total PT  FEM G by HEI&amp;Disc '!I11</f>
        <v>0</v>
      </c>
      <c r="J11" s="8">
        <f>'[1]Total PT  FEM G by HEI&amp;Disc '!J11</f>
        <v>0</v>
      </c>
      <c r="K11" s="8">
        <f>'[1]Total PT  FEM G by HEI&amp;Disc '!K11</f>
        <v>2</v>
      </c>
      <c r="L11" s="8">
        <f>'[1]Total PT  FEM G by HEI&amp;Disc '!L11</f>
        <v>2</v>
      </c>
      <c r="M11" s="8">
        <f>'[1]Total PT  FEM G by HEI&amp;Disc '!M11</f>
        <v>0.7</v>
      </c>
      <c r="N11" s="8">
        <f>'[1]Total PT  FEM G by HEI&amp;Disc '!N11</f>
        <v>1.7</v>
      </c>
      <c r="O11" s="8">
        <f>'[1]Total PT  FEM G by HEI&amp;Disc '!O11</f>
        <v>0</v>
      </c>
      <c r="P11" s="1">
        <f t="shared" si="0"/>
        <v>25.6</v>
      </c>
    </row>
    <row r="12" spans="1:16" x14ac:dyDescent="0.25">
      <c r="A12" s="2" t="str">
        <f>'[1]Total PT  FEM G by HEI&amp;Disc '!A12</f>
        <v>McMaster University</v>
      </c>
      <c r="B12" s="8">
        <f>'[1]Total PT  FEM G by HEI&amp;Disc '!B12</f>
        <v>0</v>
      </c>
      <c r="C12" s="8">
        <f>'[1]Total PT  FEM G by HEI&amp;Disc '!C12</f>
        <v>0</v>
      </c>
      <c r="D12" s="8">
        <f>'[1]Total PT  FEM G by HEI&amp;Disc '!D12</f>
        <v>1.33</v>
      </c>
      <c r="E12" s="8">
        <f>'[1]Total PT  FEM G by HEI&amp;Disc '!E12</f>
        <v>2.67</v>
      </c>
      <c r="F12" s="8">
        <f>'[1]Total PT  FEM G by HEI&amp;Disc '!F12</f>
        <v>1.67</v>
      </c>
      <c r="G12" s="8">
        <f>'[1]Total PT  FEM G by HEI&amp;Disc '!G12</f>
        <v>0</v>
      </c>
      <c r="H12" s="8">
        <f>'[1]Total PT  FEM G by HEI&amp;Disc '!H12</f>
        <v>0</v>
      </c>
      <c r="I12" s="8">
        <f>'[1]Total PT  FEM G by HEI&amp;Disc '!I12</f>
        <v>0</v>
      </c>
      <c r="J12" s="8">
        <f>'[1]Total PT  FEM G by HEI&amp;Disc '!J12</f>
        <v>0</v>
      </c>
      <c r="K12" s="8">
        <f>'[1]Total PT  FEM G by HEI&amp;Disc '!K12</f>
        <v>0.67</v>
      </c>
      <c r="L12" s="8">
        <f>'[1]Total PT  FEM G by HEI&amp;Disc '!L12</f>
        <v>3</v>
      </c>
      <c r="M12" s="8">
        <f>'[1]Total PT  FEM G by HEI&amp;Disc '!M12</f>
        <v>0</v>
      </c>
      <c r="N12" s="8">
        <f>'[1]Total PT  FEM G by HEI&amp;Disc '!N12</f>
        <v>6.33</v>
      </c>
      <c r="O12" s="8">
        <f>'[1]Total PT  FEM G by HEI&amp;Disc '!O12</f>
        <v>0.67</v>
      </c>
      <c r="P12" s="1">
        <f t="shared" si="0"/>
        <v>16.34</v>
      </c>
    </row>
    <row r="13" spans="1:16" x14ac:dyDescent="0.25">
      <c r="A13" s="2" t="str">
        <f>'[1]Total PT  FEM G by HEI&amp;Disc '!A13</f>
        <v>Memorial University of Newfoundland</v>
      </c>
      <c r="B13" s="8">
        <f>'[1]Total PT  FEM G by HEI&amp;Disc '!B13</f>
        <v>0</v>
      </c>
      <c r="C13" s="8">
        <f>'[1]Total PT  FEM G by HEI&amp;Disc '!C13</f>
        <v>0</v>
      </c>
      <c r="D13" s="8">
        <f>'[1]Total PT  FEM G by HEI&amp;Disc '!D13</f>
        <v>1.33</v>
      </c>
      <c r="E13" s="8">
        <f>'[1]Total PT  FEM G by HEI&amp;Disc '!E13</f>
        <v>0.67</v>
      </c>
      <c r="F13" s="8">
        <f>'[1]Total PT  FEM G by HEI&amp;Disc '!F13</f>
        <v>0.67</v>
      </c>
      <c r="G13" s="8">
        <f>'[1]Total PT  FEM G by HEI&amp;Disc '!G13</f>
        <v>0</v>
      </c>
      <c r="H13" s="8">
        <f>'[1]Total PT  FEM G by HEI&amp;Disc '!H13</f>
        <v>0</v>
      </c>
      <c r="I13" s="8">
        <f>'[1]Total PT  FEM G by HEI&amp;Disc '!I13</f>
        <v>0</v>
      </c>
      <c r="J13" s="8">
        <f>'[1]Total PT  FEM G by HEI&amp;Disc '!J13</f>
        <v>0</v>
      </c>
      <c r="K13" s="8">
        <f>'[1]Total PT  FEM G by HEI&amp;Disc '!K13</f>
        <v>0</v>
      </c>
      <c r="L13" s="8">
        <f>'[1]Total PT  FEM G by HEI&amp;Disc '!L13</f>
        <v>0</v>
      </c>
      <c r="M13" s="8">
        <f>'[1]Total PT  FEM G by HEI&amp;Disc '!M13</f>
        <v>0</v>
      </c>
      <c r="N13" s="8">
        <f>'[1]Total PT  FEM G by HEI&amp;Disc '!N13</f>
        <v>5</v>
      </c>
      <c r="O13" s="8">
        <f>'[1]Total PT  FEM G by HEI&amp;Disc '!O13</f>
        <v>0</v>
      </c>
      <c r="P13" s="1">
        <f t="shared" si="0"/>
        <v>7.67</v>
      </c>
    </row>
    <row r="14" spans="1:16" x14ac:dyDescent="0.25">
      <c r="A14" s="2" t="str">
        <f>'[1]Total PT  FEM G by HEI&amp;Disc '!A14</f>
        <v>Queen's University</v>
      </c>
      <c r="B14" s="8">
        <f>'[1]Total PT  FEM G by HEI&amp;Disc '!B14</f>
        <v>0</v>
      </c>
      <c r="C14" s="8">
        <f>'[1]Total PT  FEM G by HEI&amp;Disc '!C14</f>
        <v>0</v>
      </c>
      <c r="D14" s="8">
        <f>'[1]Total PT  FEM G by HEI&amp;Disc '!D14</f>
        <v>4</v>
      </c>
      <c r="E14" s="8">
        <f>'[1]Total PT  FEM G by HEI&amp;Disc '!E14</f>
        <v>0</v>
      </c>
      <c r="F14" s="8">
        <f>'[1]Total PT  FEM G by HEI&amp;Disc '!F14</f>
        <v>1</v>
      </c>
      <c r="G14" s="8">
        <f>'[1]Total PT  FEM G by HEI&amp;Disc '!G14</f>
        <v>1</v>
      </c>
      <c r="H14" s="8">
        <f>'[1]Total PT  FEM G by HEI&amp;Disc '!H14</f>
        <v>0</v>
      </c>
      <c r="I14" s="8">
        <f>'[1]Total PT  FEM G by HEI&amp;Disc '!I14</f>
        <v>1</v>
      </c>
      <c r="J14" s="8">
        <f>'[1]Total PT  FEM G by HEI&amp;Disc '!J14</f>
        <v>0</v>
      </c>
      <c r="K14" s="8">
        <f>'[1]Total PT  FEM G by HEI&amp;Disc '!K14</f>
        <v>0</v>
      </c>
      <c r="L14" s="8">
        <f>'[1]Total PT  FEM G by HEI&amp;Disc '!L14</f>
        <v>0</v>
      </c>
      <c r="M14" s="8">
        <f>'[1]Total PT  FEM G by HEI&amp;Disc '!M14</f>
        <v>2</v>
      </c>
      <c r="N14" s="8">
        <f>'[1]Total PT  FEM G by HEI&amp;Disc '!N14</f>
        <v>0</v>
      </c>
      <c r="O14" s="8">
        <f>'[1]Total PT  FEM G by HEI&amp;Disc '!O14</f>
        <v>0</v>
      </c>
      <c r="P14" s="1">
        <f t="shared" si="0"/>
        <v>9</v>
      </c>
    </row>
    <row r="15" spans="1:16" x14ac:dyDescent="0.25">
      <c r="A15" s="2" t="str">
        <f>'[1]Total PT  FEM G by HEI&amp;Disc '!A15</f>
        <v>Seneca Polytechnic</v>
      </c>
      <c r="B15" s="8">
        <f>'[1]Total PT  FEM G by HEI&amp;Disc '!B15</f>
        <v>0</v>
      </c>
      <c r="C15" s="8">
        <f>'[1]Total PT  FEM G by HEI&amp;Disc '!C15</f>
        <v>0</v>
      </c>
      <c r="D15" s="8">
        <f>'[1]Total PT  FEM G by HEI&amp;Disc '!D15</f>
        <v>0</v>
      </c>
      <c r="E15" s="8">
        <f>'[1]Total PT  FEM G by HEI&amp;Disc '!E15</f>
        <v>0</v>
      </c>
      <c r="F15" s="8">
        <f>'[1]Total PT  FEM G by HEI&amp;Disc '!F15</f>
        <v>0</v>
      </c>
      <c r="G15" s="8">
        <f>'[1]Total PT  FEM G by HEI&amp;Disc '!G15</f>
        <v>0</v>
      </c>
      <c r="H15" s="8">
        <f>'[1]Total PT  FEM G by HEI&amp;Disc '!H15</f>
        <v>0</v>
      </c>
      <c r="I15" s="8">
        <f>'[1]Total PT  FEM G by HEI&amp;Disc '!I15</f>
        <v>0</v>
      </c>
      <c r="J15" s="8">
        <f>'[1]Total PT  FEM G by HEI&amp;Disc '!J15</f>
        <v>0</v>
      </c>
      <c r="K15" s="8">
        <f>'[1]Total PT  FEM G by HEI&amp;Disc '!K15</f>
        <v>0</v>
      </c>
      <c r="L15" s="8">
        <f>'[1]Total PT  FEM G by HEI&amp;Disc '!L15</f>
        <v>0</v>
      </c>
      <c r="M15" s="8">
        <f>'[1]Total PT  FEM G by HEI&amp;Disc '!M15</f>
        <v>0</v>
      </c>
      <c r="N15" s="8">
        <f>'[1]Total PT  FEM G by HEI&amp;Disc '!N15</f>
        <v>0</v>
      </c>
      <c r="O15" s="8">
        <f>'[1]Total PT  FEM G by HEI&amp;Disc '!O15</f>
        <v>0</v>
      </c>
      <c r="P15" s="1">
        <f t="shared" si="0"/>
        <v>0</v>
      </c>
    </row>
    <row r="16" spans="1:16" x14ac:dyDescent="0.25">
      <c r="A16" s="2" t="str">
        <f>'[1]Total PT  FEM G by HEI&amp;Disc '!A16</f>
        <v>Simon Fraser University</v>
      </c>
      <c r="B16" s="8">
        <f>'[1]Total PT  FEM G by HEI&amp;Disc '!B16</f>
        <v>0</v>
      </c>
      <c r="C16" s="8">
        <f>'[1]Total PT  FEM G by HEI&amp;Disc '!C16</f>
        <v>0</v>
      </c>
      <c r="D16" s="8">
        <f>'[1]Total PT  FEM G by HEI&amp;Disc '!D16</f>
        <v>0</v>
      </c>
      <c r="E16" s="8">
        <f>'[1]Total PT  FEM G by HEI&amp;Disc '!E16</f>
        <v>0</v>
      </c>
      <c r="F16" s="8">
        <f>'[1]Total PT  FEM G by HEI&amp;Disc '!F16</f>
        <v>0</v>
      </c>
      <c r="G16" s="8">
        <f>'[1]Total PT  FEM G by HEI&amp;Disc '!G16</f>
        <v>0</v>
      </c>
      <c r="H16" s="8">
        <f>'[1]Total PT  FEM G by HEI&amp;Disc '!H16</f>
        <v>0</v>
      </c>
      <c r="I16" s="8">
        <f>'[1]Total PT  FEM G by HEI&amp;Disc '!I16</f>
        <v>0</v>
      </c>
      <c r="J16" s="8">
        <f>'[1]Total PT  FEM G by HEI&amp;Disc '!J16</f>
        <v>0</v>
      </c>
      <c r="K16" s="8">
        <f>'[1]Total PT  FEM G by HEI&amp;Disc '!K16</f>
        <v>0</v>
      </c>
      <c r="L16" s="8">
        <f>'[1]Total PT  FEM G by HEI&amp;Disc '!L16</f>
        <v>0</v>
      </c>
      <c r="M16" s="8">
        <f>'[1]Total PT  FEM G by HEI&amp;Disc '!M16</f>
        <v>0</v>
      </c>
      <c r="N16" s="8">
        <f>'[1]Total PT  FEM G by HEI&amp;Disc '!N16</f>
        <v>0</v>
      </c>
      <c r="O16" s="8">
        <f>'[1]Total PT  FEM G by HEI&amp;Disc '!O16</f>
        <v>0</v>
      </c>
      <c r="P16" s="1">
        <f t="shared" si="0"/>
        <v>0</v>
      </c>
    </row>
    <row r="17" spans="1:16" x14ac:dyDescent="0.25">
      <c r="A17" s="2" t="str">
        <f>'[1]Total PT  FEM G by HEI&amp;Disc '!A17</f>
        <v>Thompson Rivers University</v>
      </c>
      <c r="B17" s="8">
        <f>'[1]Total PT  FEM G by HEI&amp;Disc '!B17</f>
        <v>0</v>
      </c>
      <c r="C17" s="8">
        <f>'[1]Total PT  FEM G by HEI&amp;Disc '!C17</f>
        <v>0</v>
      </c>
      <c r="D17" s="8">
        <f>'[1]Total PT  FEM G by HEI&amp;Disc '!D17</f>
        <v>0</v>
      </c>
      <c r="E17" s="8">
        <f>'[1]Total PT  FEM G by HEI&amp;Disc '!E17</f>
        <v>0</v>
      </c>
      <c r="F17" s="8">
        <f>'[1]Total PT  FEM G by HEI&amp;Disc '!F17</f>
        <v>0</v>
      </c>
      <c r="G17" s="8">
        <f>'[1]Total PT  FEM G by HEI&amp;Disc '!G17</f>
        <v>0</v>
      </c>
      <c r="H17" s="8">
        <f>'[1]Total PT  FEM G by HEI&amp;Disc '!H17</f>
        <v>0</v>
      </c>
      <c r="I17" s="8">
        <f>'[1]Total PT  FEM G by HEI&amp;Disc '!I17</f>
        <v>0</v>
      </c>
      <c r="J17" s="8">
        <f>'[1]Total PT  FEM G by HEI&amp;Disc '!J17</f>
        <v>0</v>
      </c>
      <c r="K17" s="8">
        <f>'[1]Total PT  FEM G by HEI&amp;Disc '!K17</f>
        <v>0</v>
      </c>
      <c r="L17" s="8">
        <f>'[1]Total PT  FEM G by HEI&amp;Disc '!L17</f>
        <v>0</v>
      </c>
      <c r="M17" s="8">
        <f>'[1]Total PT  FEM G by HEI&amp;Disc '!M17</f>
        <v>0</v>
      </c>
      <c r="N17" s="8">
        <f>'[1]Total PT  FEM G by HEI&amp;Disc '!N17</f>
        <v>0</v>
      </c>
      <c r="O17" s="8">
        <f>'[1]Total PT  FEM G by HEI&amp;Disc '!O17</f>
        <v>0</v>
      </c>
      <c r="P17" s="1">
        <f t="shared" si="0"/>
        <v>0</v>
      </c>
    </row>
    <row r="18" spans="1:16" x14ac:dyDescent="0.25">
      <c r="A18" s="2" t="str">
        <f>'[1]Total PT  FEM G by HEI&amp;Disc '!A18</f>
        <v>Toronto Metropolitan University</v>
      </c>
      <c r="B18" s="8">
        <f>'[1]Total PT  FEM G by HEI&amp;Disc '!B18</f>
        <v>5.7</v>
      </c>
      <c r="C18" s="8">
        <f>'[1]Total PT  FEM G by HEI&amp;Disc '!C18</f>
        <v>1.2</v>
      </c>
      <c r="D18" s="8">
        <f>'[1]Total PT  FEM G by HEI&amp;Disc '!D18</f>
        <v>3</v>
      </c>
      <c r="E18" s="8">
        <f>'[1]Total PT  FEM G by HEI&amp;Disc '!E18</f>
        <v>0</v>
      </c>
      <c r="F18" s="8">
        <f>'[1]Total PT  FEM G by HEI&amp;Disc '!F18</f>
        <v>11.7</v>
      </c>
      <c r="G18" s="8">
        <f>'[1]Total PT  FEM G by HEI&amp;Disc '!G18</f>
        <v>0</v>
      </c>
      <c r="H18" s="8">
        <f>'[1]Total PT  FEM G by HEI&amp;Disc '!H18</f>
        <v>0</v>
      </c>
      <c r="I18" s="8">
        <f>'[1]Total PT  FEM G by HEI&amp;Disc '!I18</f>
        <v>0</v>
      </c>
      <c r="J18" s="8">
        <f>'[1]Total PT  FEM G by HEI&amp;Disc '!J18</f>
        <v>0</v>
      </c>
      <c r="K18" s="8">
        <f>'[1]Total PT  FEM G by HEI&amp;Disc '!K18</f>
        <v>0</v>
      </c>
      <c r="L18" s="8">
        <f>'[1]Total PT  FEM G by HEI&amp;Disc '!L18</f>
        <v>2.6999999999999997</v>
      </c>
      <c r="M18" s="8">
        <f>'[1]Total PT  FEM G by HEI&amp;Disc '!M18</f>
        <v>0</v>
      </c>
      <c r="N18" s="8">
        <f>'[1]Total PT  FEM G by HEI&amp;Disc '!N18</f>
        <v>1.5</v>
      </c>
      <c r="O18" s="8">
        <f>'[1]Total PT  FEM G by HEI&amp;Disc '!O18</f>
        <v>0</v>
      </c>
      <c r="P18" s="1">
        <f t="shared" si="0"/>
        <v>25.8</v>
      </c>
    </row>
    <row r="19" spans="1:16" x14ac:dyDescent="0.25">
      <c r="A19" s="2" t="str">
        <f>'[1]Total PT  FEM G by HEI&amp;Disc '!A19</f>
        <v>Université de Moncton</v>
      </c>
      <c r="B19" s="8">
        <f>'[1]Total PT  FEM G by HEI&amp;Disc '!B19</f>
        <v>0</v>
      </c>
      <c r="C19" s="8">
        <f>'[1]Total PT  FEM G by HEI&amp;Disc '!C19</f>
        <v>0</v>
      </c>
      <c r="D19" s="8">
        <f>'[1]Total PT  FEM G by HEI&amp;Disc '!D19</f>
        <v>0</v>
      </c>
      <c r="E19" s="8">
        <f>'[1]Total PT  FEM G by HEI&amp;Disc '!E19</f>
        <v>0</v>
      </c>
      <c r="F19" s="8">
        <f>'[1]Total PT  FEM G by HEI&amp;Disc '!F19</f>
        <v>0</v>
      </c>
      <c r="G19" s="8">
        <f>'[1]Total PT  FEM G by HEI&amp;Disc '!G19</f>
        <v>0</v>
      </c>
      <c r="H19" s="8">
        <f>'[1]Total PT  FEM G by HEI&amp;Disc '!H19</f>
        <v>0</v>
      </c>
      <c r="I19" s="8">
        <f>'[1]Total PT  FEM G by HEI&amp;Disc '!I19</f>
        <v>0</v>
      </c>
      <c r="J19" s="8">
        <f>'[1]Total PT  FEM G by HEI&amp;Disc '!J19</f>
        <v>0</v>
      </c>
      <c r="K19" s="8">
        <f>'[1]Total PT  FEM G by HEI&amp;Disc '!K19</f>
        <v>0</v>
      </c>
      <c r="L19" s="8">
        <f>'[1]Total PT  FEM G by HEI&amp;Disc '!L19</f>
        <v>0</v>
      </c>
      <c r="M19" s="8">
        <f>'[1]Total PT  FEM G by HEI&amp;Disc '!M19</f>
        <v>0</v>
      </c>
      <c r="N19" s="8">
        <f>'[1]Total PT  FEM G by HEI&amp;Disc '!N19</f>
        <v>0</v>
      </c>
      <c r="O19" s="8">
        <f>'[1]Total PT  FEM G by HEI&amp;Disc '!O19</f>
        <v>0</v>
      </c>
      <c r="P19" s="1">
        <f t="shared" si="0"/>
        <v>0</v>
      </c>
    </row>
    <row r="20" spans="1:16" x14ac:dyDescent="0.25">
      <c r="A20" s="2" t="str">
        <f>'[1]Total PT  FEM G by HEI&amp;Disc '!A20</f>
        <v>Université de Sherbrooke</v>
      </c>
      <c r="B20" s="8">
        <f>'[1]Total PT  FEM G by HEI&amp;Disc '!B20</f>
        <v>0</v>
      </c>
      <c r="C20" s="8">
        <f>'[1]Total PT  FEM G by HEI&amp;Disc '!C20</f>
        <v>0</v>
      </c>
      <c r="D20" s="8">
        <f>'[1]Total PT  FEM G by HEI&amp;Disc '!D20</f>
        <v>0</v>
      </c>
      <c r="E20" s="8">
        <f>'[1]Total PT  FEM G by HEI&amp;Disc '!E20</f>
        <v>0</v>
      </c>
      <c r="F20" s="8">
        <f>'[1]Total PT  FEM G by HEI&amp;Disc '!F20</f>
        <v>0</v>
      </c>
      <c r="G20" s="8">
        <f>'[1]Total PT  FEM G by HEI&amp;Disc '!G20</f>
        <v>0</v>
      </c>
      <c r="H20" s="8">
        <f>'[1]Total PT  FEM G by HEI&amp;Disc '!H20</f>
        <v>0</v>
      </c>
      <c r="I20" s="8">
        <f>'[1]Total PT  FEM G by HEI&amp;Disc '!I20</f>
        <v>0</v>
      </c>
      <c r="J20" s="8">
        <f>'[1]Total PT  FEM G by HEI&amp;Disc '!J20</f>
        <v>0</v>
      </c>
      <c r="K20" s="8">
        <f>'[1]Total PT  FEM G by HEI&amp;Disc '!K20</f>
        <v>0</v>
      </c>
      <c r="L20" s="8">
        <f>'[1]Total PT  FEM G by HEI&amp;Disc '!L20</f>
        <v>0</v>
      </c>
      <c r="M20" s="8">
        <f>'[1]Total PT  FEM G by HEI&amp;Disc '!M20</f>
        <v>0</v>
      </c>
      <c r="N20" s="8">
        <f>'[1]Total PT  FEM G by HEI&amp;Disc '!N20</f>
        <v>54</v>
      </c>
      <c r="O20" s="8">
        <f>'[1]Total PT  FEM G by HEI&amp;Disc '!O20</f>
        <v>0</v>
      </c>
      <c r="P20" s="1">
        <f t="shared" si="0"/>
        <v>54</v>
      </c>
    </row>
    <row r="21" spans="1:16" x14ac:dyDescent="0.25">
      <c r="A21" s="2" t="str">
        <f>'[1]Total PT  FEM G by HEI&amp;Disc '!A21</f>
        <v>Université du Québec à Chicoutimi</v>
      </c>
      <c r="B21" s="8">
        <f>'[1]Total PT  FEM G by HEI&amp;Disc '!B21</f>
        <v>0</v>
      </c>
      <c r="C21" s="8">
        <f>'[1]Total PT  FEM G by HEI&amp;Disc '!C21</f>
        <v>0</v>
      </c>
      <c r="D21" s="8">
        <f>'[1]Total PT  FEM G by HEI&amp;Disc '!D21</f>
        <v>0</v>
      </c>
      <c r="E21" s="8">
        <f>'[1]Total PT  FEM G by HEI&amp;Disc '!E21</f>
        <v>0</v>
      </c>
      <c r="F21" s="8">
        <f>'[1]Total PT  FEM G by HEI&amp;Disc '!F21</f>
        <v>0</v>
      </c>
      <c r="G21" s="8">
        <f>'[1]Total PT  FEM G by HEI&amp;Disc '!G21</f>
        <v>0</v>
      </c>
      <c r="H21" s="8">
        <f>'[1]Total PT  FEM G by HEI&amp;Disc '!H21</f>
        <v>0</v>
      </c>
      <c r="I21" s="8">
        <f>'[1]Total PT  FEM G by HEI&amp;Disc '!I21</f>
        <v>2</v>
      </c>
      <c r="J21" s="8">
        <f>'[1]Total PT  FEM G by HEI&amp;Disc '!J21</f>
        <v>0</v>
      </c>
      <c r="K21" s="8">
        <f>'[1]Total PT  FEM G by HEI&amp;Disc '!K21</f>
        <v>0</v>
      </c>
      <c r="L21" s="8">
        <f>'[1]Total PT  FEM G by HEI&amp;Disc '!L21</f>
        <v>0</v>
      </c>
      <c r="M21" s="8">
        <f>'[1]Total PT  FEM G by HEI&amp;Disc '!M21</f>
        <v>0</v>
      </c>
      <c r="N21" s="8">
        <f>'[1]Total PT  FEM G by HEI&amp;Disc '!N21</f>
        <v>6.33</v>
      </c>
      <c r="O21" s="8">
        <f>'[1]Total PT  FEM G by HEI&amp;Disc '!O21</f>
        <v>0</v>
      </c>
      <c r="P21" s="1">
        <f t="shared" si="0"/>
        <v>8.33</v>
      </c>
    </row>
    <row r="22" spans="1:16" x14ac:dyDescent="0.25">
      <c r="A22" s="2" t="str">
        <f>'[1]Total PT  FEM G by HEI&amp;Disc '!A22</f>
        <v>Université du Québec à Rimouski</v>
      </c>
      <c r="B22" s="8">
        <f>'[1]Total PT  FEM G by HEI&amp;Disc '!B22</f>
        <v>0</v>
      </c>
      <c r="C22" s="8">
        <f>'[1]Total PT  FEM G by HEI&amp;Disc '!C22</f>
        <v>0</v>
      </c>
      <c r="D22" s="8">
        <f>'[1]Total PT  FEM G by HEI&amp;Disc '!D22</f>
        <v>0</v>
      </c>
      <c r="E22" s="8">
        <f>'[1]Total PT  FEM G by HEI&amp;Disc '!E22</f>
        <v>0</v>
      </c>
      <c r="F22" s="8">
        <f>'[1]Total PT  FEM G by HEI&amp;Disc '!F22</f>
        <v>0</v>
      </c>
      <c r="G22" s="8">
        <f>'[1]Total PT  FEM G by HEI&amp;Disc '!G22</f>
        <v>0</v>
      </c>
      <c r="H22" s="8">
        <f>'[1]Total PT  FEM G by HEI&amp;Disc '!H22</f>
        <v>0</v>
      </c>
      <c r="I22" s="8">
        <f>'[1]Total PT  FEM G by HEI&amp;Disc '!I22</f>
        <v>0</v>
      </c>
      <c r="J22" s="8">
        <f>'[1]Total PT  FEM G by HEI&amp;Disc '!J22</f>
        <v>0</v>
      </c>
      <c r="K22" s="8">
        <f>'[1]Total PT  FEM G by HEI&amp;Disc '!K22</f>
        <v>0</v>
      </c>
      <c r="L22" s="8">
        <f>'[1]Total PT  FEM G by HEI&amp;Disc '!L22</f>
        <v>0</v>
      </c>
      <c r="M22" s="8">
        <f>'[1]Total PT  FEM G by HEI&amp;Disc '!M22</f>
        <v>0</v>
      </c>
      <c r="N22" s="8">
        <f>'[1]Total PT  FEM G by HEI&amp;Disc '!N22</f>
        <v>0</v>
      </c>
      <c r="O22" s="8">
        <f>'[1]Total PT  FEM G by HEI&amp;Disc '!O22</f>
        <v>0</v>
      </c>
      <c r="P22" s="1">
        <f t="shared" si="0"/>
        <v>0</v>
      </c>
    </row>
    <row r="23" spans="1:16" x14ac:dyDescent="0.25">
      <c r="A23" s="2" t="str">
        <f>'[1]Total PT  FEM G by HEI&amp;Disc '!A23</f>
        <v>Université du Québec à Trois-Rivières</v>
      </c>
      <c r="B23" s="8">
        <f>'[1]Total PT  FEM G by HEI&amp;Disc '!B23</f>
        <v>0</v>
      </c>
      <c r="C23" s="8">
        <f>'[1]Total PT  FEM G by HEI&amp;Disc '!C23</f>
        <v>0</v>
      </c>
      <c r="D23" s="8">
        <f>'[1]Total PT  FEM G by HEI&amp;Disc '!D23</f>
        <v>0</v>
      </c>
      <c r="E23" s="8">
        <f>'[1]Total PT  FEM G by HEI&amp;Disc '!E23</f>
        <v>0</v>
      </c>
      <c r="F23" s="8">
        <f>'[1]Total PT  FEM G by HEI&amp;Disc '!F23</f>
        <v>0</v>
      </c>
      <c r="G23" s="8">
        <f>'[1]Total PT  FEM G by HEI&amp;Disc '!G23</f>
        <v>0</v>
      </c>
      <c r="H23" s="8">
        <f>'[1]Total PT  FEM G by HEI&amp;Disc '!H23</f>
        <v>0</v>
      </c>
      <c r="I23" s="8">
        <f>'[1]Total PT  FEM G by HEI&amp;Disc '!I23</f>
        <v>0</v>
      </c>
      <c r="J23" s="8">
        <f>'[1]Total PT  FEM G by HEI&amp;Disc '!J23</f>
        <v>2</v>
      </c>
      <c r="K23" s="8">
        <f>'[1]Total PT  FEM G by HEI&amp;Disc '!K23</f>
        <v>3</v>
      </c>
      <c r="L23" s="8">
        <f>'[1]Total PT  FEM G by HEI&amp;Disc '!L23</f>
        <v>3</v>
      </c>
      <c r="M23" s="8">
        <f>'[1]Total PT  FEM G by HEI&amp;Disc '!M23</f>
        <v>0</v>
      </c>
      <c r="N23" s="8">
        <f>'[1]Total PT  FEM G by HEI&amp;Disc '!N23</f>
        <v>4</v>
      </c>
      <c r="O23" s="8">
        <f>'[1]Total PT  FEM G by HEI&amp;Disc '!O23</f>
        <v>0</v>
      </c>
      <c r="P23" s="1">
        <f t="shared" si="0"/>
        <v>12</v>
      </c>
    </row>
    <row r="24" spans="1:16" x14ac:dyDescent="0.25">
      <c r="A24" s="2" t="str">
        <f>'[1]Total PT  FEM G by HEI&amp;Disc '!A24</f>
        <v>Université du Québec en Abitibi-Témiscamingue</v>
      </c>
      <c r="B24" s="8">
        <f>'[1]Total PT  FEM G by HEI&amp;Disc '!B24</f>
        <v>0</v>
      </c>
      <c r="C24" s="8">
        <f>'[1]Total PT  FEM G by HEI&amp;Disc '!C24</f>
        <v>0</v>
      </c>
      <c r="D24" s="8">
        <f>'[1]Total PT  FEM G by HEI&amp;Disc '!D24</f>
        <v>0</v>
      </c>
      <c r="E24" s="8">
        <f>'[1]Total PT  FEM G by HEI&amp;Disc '!E24</f>
        <v>0</v>
      </c>
      <c r="F24" s="8">
        <f>'[1]Total PT  FEM G by HEI&amp;Disc '!F24</f>
        <v>0</v>
      </c>
      <c r="G24" s="8">
        <f>'[1]Total PT  FEM G by HEI&amp;Disc '!G24</f>
        <v>0</v>
      </c>
      <c r="H24" s="8">
        <f>'[1]Total PT  FEM G by HEI&amp;Disc '!H24</f>
        <v>0</v>
      </c>
      <c r="I24" s="8">
        <f>'[1]Total PT  FEM G by HEI&amp;Disc '!I24</f>
        <v>0</v>
      </c>
      <c r="J24" s="8">
        <f>'[1]Total PT  FEM G by HEI&amp;Disc '!J24</f>
        <v>0</v>
      </c>
      <c r="K24" s="8">
        <f>'[1]Total PT  FEM G by HEI&amp;Disc '!K24</f>
        <v>0</v>
      </c>
      <c r="L24" s="8">
        <f>'[1]Total PT  FEM G by HEI&amp;Disc '!L24</f>
        <v>0</v>
      </c>
      <c r="M24" s="8">
        <f>'[1]Total PT  FEM G by HEI&amp;Disc '!M24</f>
        <v>0</v>
      </c>
      <c r="N24" s="8">
        <f>'[1]Total PT  FEM G by HEI&amp;Disc '!N24</f>
        <v>0</v>
      </c>
      <c r="O24" s="8">
        <f>'[1]Total PT  FEM G by HEI&amp;Disc '!O24</f>
        <v>0</v>
      </c>
      <c r="P24" s="1">
        <f t="shared" si="0"/>
        <v>0</v>
      </c>
    </row>
    <row r="25" spans="1:16" x14ac:dyDescent="0.25">
      <c r="A25" s="2" t="str">
        <f>'[1]Total PT  FEM G by HEI&amp;Disc '!A25</f>
        <v>Université du Québec en Outaouais</v>
      </c>
      <c r="B25" s="8">
        <f>'[1]Total PT  FEM G by HEI&amp;Disc '!B25</f>
        <v>0</v>
      </c>
      <c r="C25" s="8">
        <f>'[1]Total PT  FEM G by HEI&amp;Disc '!C25</f>
        <v>0</v>
      </c>
      <c r="D25" s="8">
        <f>'[1]Total PT  FEM G by HEI&amp;Disc '!D25</f>
        <v>0</v>
      </c>
      <c r="E25" s="8">
        <f>'[1]Total PT  FEM G by HEI&amp;Disc '!E25</f>
        <v>0</v>
      </c>
      <c r="F25" s="8">
        <f>'[1]Total PT  FEM G by HEI&amp;Disc '!F25</f>
        <v>0</v>
      </c>
      <c r="G25" s="8">
        <f>'[1]Total PT  FEM G by HEI&amp;Disc '!G25</f>
        <v>0</v>
      </c>
      <c r="H25" s="8">
        <f>'[1]Total PT  FEM G by HEI&amp;Disc '!H25</f>
        <v>0</v>
      </c>
      <c r="I25" s="8">
        <f>'[1]Total PT  FEM G by HEI&amp;Disc '!I25</f>
        <v>0</v>
      </c>
      <c r="J25" s="8">
        <f>'[1]Total PT  FEM G by HEI&amp;Disc '!J25</f>
        <v>0</v>
      </c>
      <c r="K25" s="8">
        <f>'[1]Total PT  FEM G by HEI&amp;Disc '!K25</f>
        <v>0</v>
      </c>
      <c r="L25" s="8">
        <f>'[1]Total PT  FEM G by HEI&amp;Disc '!L25</f>
        <v>0</v>
      </c>
      <c r="M25" s="8">
        <f>'[1]Total PT  FEM G by HEI&amp;Disc '!M25</f>
        <v>0</v>
      </c>
      <c r="N25" s="8">
        <f>'[1]Total PT  FEM G by HEI&amp;Disc '!N25</f>
        <v>0</v>
      </c>
      <c r="O25" s="8">
        <f>'[1]Total PT  FEM G by HEI&amp;Disc '!O25</f>
        <v>0</v>
      </c>
      <c r="P25" s="1">
        <f t="shared" si="0"/>
        <v>0</v>
      </c>
    </row>
    <row r="26" spans="1:16" x14ac:dyDescent="0.25">
      <c r="A26" s="2" t="str">
        <f>'[1]Total PT  FEM G by HEI&amp;Disc '!A26</f>
        <v>Université Laval</v>
      </c>
      <c r="B26" s="8">
        <f>'[1]Total PT  FEM G by HEI&amp;Disc '!B26</f>
        <v>0</v>
      </c>
      <c r="C26" s="8">
        <f>'[1]Total PT  FEM G by HEI&amp;Disc '!C26</f>
        <v>0</v>
      </c>
      <c r="D26" s="8">
        <f>'[1]Total PT  FEM G by HEI&amp;Disc '!D26</f>
        <v>0</v>
      </c>
      <c r="E26" s="8">
        <f>'[1]Total PT  FEM G by HEI&amp;Disc '!E26</f>
        <v>0</v>
      </c>
      <c r="F26" s="8">
        <f>'[1]Total PT  FEM G by HEI&amp;Disc '!F26</f>
        <v>0</v>
      </c>
      <c r="G26" s="8">
        <f>'[1]Total PT  FEM G by HEI&amp;Disc '!G26</f>
        <v>0</v>
      </c>
      <c r="H26" s="8">
        <f>'[1]Total PT  FEM G by HEI&amp;Disc '!H26</f>
        <v>0</v>
      </c>
      <c r="I26" s="8">
        <f>'[1]Total PT  FEM G by HEI&amp;Disc '!I26</f>
        <v>0</v>
      </c>
      <c r="J26" s="8">
        <f>'[1]Total PT  FEM G by HEI&amp;Disc '!J26</f>
        <v>0</v>
      </c>
      <c r="K26" s="8">
        <f>'[1]Total PT  FEM G by HEI&amp;Disc '!K26</f>
        <v>0</v>
      </c>
      <c r="L26" s="8">
        <f>'[1]Total PT  FEM G by HEI&amp;Disc '!L26</f>
        <v>0</v>
      </c>
      <c r="M26" s="8">
        <f>'[1]Total PT  FEM G by HEI&amp;Disc '!M26</f>
        <v>0</v>
      </c>
      <c r="N26" s="8">
        <f>'[1]Total PT  FEM G by HEI&amp;Disc '!N26</f>
        <v>0</v>
      </c>
      <c r="O26" s="8">
        <f>'[1]Total PT  FEM G by HEI&amp;Disc '!O26</f>
        <v>0</v>
      </c>
      <c r="P26" s="1">
        <f t="shared" si="0"/>
        <v>0</v>
      </c>
    </row>
    <row r="27" spans="1:16" x14ac:dyDescent="0.25">
      <c r="A27" s="2" t="str">
        <f>'[1]Total PT  FEM G by HEI&amp;Disc '!A27</f>
        <v>University of British Columbia</v>
      </c>
      <c r="B27" s="8">
        <f>'[1]Total PT  FEM G by HEI&amp;Disc '!B27</f>
        <v>6</v>
      </c>
      <c r="C27" s="8">
        <f>'[1]Total PT  FEM G by HEI&amp;Disc '!C27</f>
        <v>0.6</v>
      </c>
      <c r="D27" s="8">
        <f>'[1]Total PT  FEM G by HEI&amp;Disc '!D27</f>
        <v>4.5999999999999996</v>
      </c>
      <c r="E27" s="8">
        <f>'[1]Total PT  FEM G by HEI&amp;Disc '!E27</f>
        <v>0</v>
      </c>
      <c r="F27" s="8">
        <f>'[1]Total PT  FEM G by HEI&amp;Disc '!F27</f>
        <v>4.6999999999999993</v>
      </c>
      <c r="G27" s="8">
        <f>'[1]Total PT  FEM G by HEI&amp;Disc '!G27</f>
        <v>0</v>
      </c>
      <c r="H27" s="8">
        <f>'[1]Total PT  FEM G by HEI&amp;Disc '!H27</f>
        <v>0.6</v>
      </c>
      <c r="I27" s="8">
        <f>'[1]Total PT  FEM G by HEI&amp;Disc '!I27</f>
        <v>1</v>
      </c>
      <c r="J27" s="8">
        <f>'[1]Total PT  FEM G by HEI&amp;Disc '!J27</f>
        <v>0</v>
      </c>
      <c r="K27" s="8">
        <f>'[1]Total PT  FEM G by HEI&amp;Disc '!K27</f>
        <v>0.6</v>
      </c>
      <c r="L27" s="8">
        <f>'[1]Total PT  FEM G by HEI&amp;Disc '!L27</f>
        <v>3.1999999999999997</v>
      </c>
      <c r="M27" s="8">
        <f>'[1]Total PT  FEM G by HEI&amp;Disc '!M27</f>
        <v>3.3</v>
      </c>
      <c r="N27" s="8">
        <f>'[1]Total PT  FEM G by HEI&amp;Disc '!N27</f>
        <v>0</v>
      </c>
      <c r="O27" s="8">
        <f>'[1]Total PT  FEM G by HEI&amp;Disc '!O27</f>
        <v>0</v>
      </c>
      <c r="P27" s="1">
        <f t="shared" si="0"/>
        <v>24.6</v>
      </c>
    </row>
    <row r="28" spans="1:16" x14ac:dyDescent="0.25">
      <c r="A28" s="2" t="str">
        <f>'[1]Total PT  FEM G by HEI&amp;Disc '!A28</f>
        <v>University of British Columbia, Okanagan</v>
      </c>
      <c r="B28" s="8">
        <f>'[1]Total PT  FEM G by HEI&amp;Disc '!B28</f>
        <v>0</v>
      </c>
      <c r="C28" s="8">
        <f>'[1]Total PT  FEM G by HEI&amp;Disc '!C28</f>
        <v>0</v>
      </c>
      <c r="D28" s="8">
        <f>'[1]Total PT  FEM G by HEI&amp;Disc '!D28</f>
        <v>0</v>
      </c>
      <c r="E28" s="8">
        <f>'[1]Total PT  FEM G by HEI&amp;Disc '!E28</f>
        <v>0</v>
      </c>
      <c r="F28" s="8">
        <f>'[1]Total PT  FEM G by HEI&amp;Disc '!F28</f>
        <v>0.33</v>
      </c>
      <c r="G28" s="8">
        <f>'[1]Total PT  FEM G by HEI&amp;Disc '!G28</f>
        <v>0</v>
      </c>
      <c r="H28" s="8">
        <f>'[1]Total PT  FEM G by HEI&amp;Disc '!H28</f>
        <v>0</v>
      </c>
      <c r="I28" s="8">
        <f>'[1]Total PT  FEM G by HEI&amp;Disc '!I28</f>
        <v>0</v>
      </c>
      <c r="J28" s="8">
        <f>'[1]Total PT  FEM G by HEI&amp;Disc '!J28</f>
        <v>0</v>
      </c>
      <c r="K28" s="8">
        <f>'[1]Total PT  FEM G by HEI&amp;Disc '!K28</f>
        <v>0</v>
      </c>
      <c r="L28" s="8">
        <f>'[1]Total PT  FEM G by HEI&amp;Disc '!L28</f>
        <v>1</v>
      </c>
      <c r="M28" s="8">
        <f>'[1]Total PT  FEM G by HEI&amp;Disc '!M28</f>
        <v>0</v>
      </c>
      <c r="N28" s="8">
        <f>'[1]Total PT  FEM G by HEI&amp;Disc '!N28</f>
        <v>0</v>
      </c>
      <c r="O28" s="8">
        <f>'[1]Total PT  FEM G by HEI&amp;Disc '!O28</f>
        <v>0</v>
      </c>
      <c r="P28" s="1">
        <f t="shared" si="0"/>
        <v>1.33</v>
      </c>
    </row>
    <row r="29" spans="1:16" x14ac:dyDescent="0.25">
      <c r="A29" s="2" t="str">
        <f>'[1]Total PT  FEM G by HEI&amp;Disc '!A29</f>
        <v>University of Calgary</v>
      </c>
      <c r="B29" s="8">
        <f>'[1]Total PT  FEM G by HEI&amp;Disc '!B29</f>
        <v>1</v>
      </c>
      <c r="C29" s="8">
        <f>'[1]Total PT  FEM G by HEI&amp;Disc '!C29</f>
        <v>3</v>
      </c>
      <c r="D29" s="8">
        <f>'[1]Total PT  FEM G by HEI&amp;Disc '!D29</f>
        <v>5</v>
      </c>
      <c r="E29" s="8">
        <f>'[1]Total PT  FEM G by HEI&amp;Disc '!E29</f>
        <v>0</v>
      </c>
      <c r="F29" s="8">
        <f>'[1]Total PT  FEM G by HEI&amp;Disc '!F29</f>
        <v>6</v>
      </c>
      <c r="G29" s="8">
        <f>'[1]Total PT  FEM G by HEI&amp;Disc '!G29</f>
        <v>0</v>
      </c>
      <c r="H29" s="8">
        <f>'[1]Total PT  FEM G by HEI&amp;Disc '!H29</f>
        <v>1</v>
      </c>
      <c r="I29" s="8">
        <f>'[1]Total PT  FEM G by HEI&amp;Disc '!I29</f>
        <v>0</v>
      </c>
      <c r="J29" s="8">
        <f>'[1]Total PT  FEM G by HEI&amp;Disc '!J29</f>
        <v>0</v>
      </c>
      <c r="K29" s="8">
        <f>'[1]Total PT  FEM G by HEI&amp;Disc '!K29</f>
        <v>0</v>
      </c>
      <c r="L29" s="8">
        <f>'[1]Total PT  FEM G by HEI&amp;Disc '!L29</f>
        <v>0</v>
      </c>
      <c r="M29" s="8">
        <f>'[1]Total PT  FEM G by HEI&amp;Disc '!M29</f>
        <v>0</v>
      </c>
      <c r="N29" s="8">
        <f>'[1]Total PT  FEM G by HEI&amp;Disc '!N29</f>
        <v>1</v>
      </c>
      <c r="O29" s="8">
        <f>'[1]Total PT  FEM G by HEI&amp;Disc '!O29</f>
        <v>0</v>
      </c>
      <c r="P29" s="1">
        <f t="shared" si="0"/>
        <v>17</v>
      </c>
    </row>
    <row r="30" spans="1:16" x14ac:dyDescent="0.25">
      <c r="A30" s="2" t="str">
        <f>'[1]Total PT  FEM G by HEI&amp;Disc '!A30</f>
        <v>University of Guelph</v>
      </c>
      <c r="B30" s="8">
        <f>'[1]Total PT  FEM G by HEI&amp;Disc '!B30</f>
        <v>0</v>
      </c>
      <c r="C30" s="8">
        <f>'[1]Total PT  FEM G by HEI&amp;Disc '!C30</f>
        <v>0</v>
      </c>
      <c r="D30" s="8">
        <f>'[1]Total PT  FEM G by HEI&amp;Disc '!D30</f>
        <v>0</v>
      </c>
      <c r="E30" s="8">
        <f>'[1]Total PT  FEM G by HEI&amp;Disc '!E30</f>
        <v>0</v>
      </c>
      <c r="F30" s="8">
        <f>'[1]Total PT  FEM G by HEI&amp;Disc '!F30</f>
        <v>0</v>
      </c>
      <c r="G30" s="8">
        <f>'[1]Total PT  FEM G by HEI&amp;Disc '!G30</f>
        <v>0</v>
      </c>
      <c r="H30" s="8">
        <f>'[1]Total PT  FEM G by HEI&amp;Disc '!H30</f>
        <v>0</v>
      </c>
      <c r="I30" s="8">
        <f>'[1]Total PT  FEM G by HEI&amp;Disc '!I30</f>
        <v>0</v>
      </c>
      <c r="J30" s="8">
        <f>'[1]Total PT  FEM G by HEI&amp;Disc '!J30</f>
        <v>0</v>
      </c>
      <c r="K30" s="8">
        <f>'[1]Total PT  FEM G by HEI&amp;Disc '!K30</f>
        <v>0</v>
      </c>
      <c r="L30" s="8">
        <f>'[1]Total PT  FEM G by HEI&amp;Disc '!L30</f>
        <v>0</v>
      </c>
      <c r="M30" s="8">
        <f>'[1]Total PT  FEM G by HEI&amp;Disc '!M30</f>
        <v>0</v>
      </c>
      <c r="N30" s="8">
        <f>'[1]Total PT  FEM G by HEI&amp;Disc '!N30</f>
        <v>0</v>
      </c>
      <c r="O30" s="8">
        <f>'[1]Total PT  FEM G by HEI&amp;Disc '!O30</f>
        <v>0</v>
      </c>
      <c r="P30" s="1">
        <f t="shared" si="0"/>
        <v>0</v>
      </c>
    </row>
    <row r="31" spans="1:16" x14ac:dyDescent="0.25">
      <c r="A31" s="2" t="str">
        <f>'[1]Total PT  FEM G by HEI&amp;Disc '!A31</f>
        <v>University of Manitoba</v>
      </c>
      <c r="B31" s="8">
        <f>'[1]Total PT  FEM G by HEI&amp;Disc '!B31</f>
        <v>0</v>
      </c>
      <c r="C31" s="8">
        <f>'[1]Total PT  FEM G by HEI&amp;Disc '!C31</f>
        <v>0</v>
      </c>
      <c r="D31" s="8">
        <f>'[1]Total PT  FEM G by HEI&amp;Disc '!D31</f>
        <v>3.5</v>
      </c>
      <c r="E31" s="8">
        <f>'[1]Total PT  FEM G by HEI&amp;Disc '!E31</f>
        <v>0</v>
      </c>
      <c r="F31" s="8">
        <f>'[1]Total PT  FEM G by HEI&amp;Disc '!F31</f>
        <v>1</v>
      </c>
      <c r="G31" s="8">
        <f>'[1]Total PT  FEM G by HEI&amp;Disc '!G31</f>
        <v>0</v>
      </c>
      <c r="H31" s="8">
        <f>'[1]Total PT  FEM G by HEI&amp;Disc '!H31</f>
        <v>0</v>
      </c>
      <c r="I31" s="8">
        <f>'[1]Total PT  FEM G by HEI&amp;Disc '!I31</f>
        <v>0</v>
      </c>
      <c r="J31" s="8">
        <f>'[1]Total PT  FEM G by HEI&amp;Disc '!J31</f>
        <v>0</v>
      </c>
      <c r="K31" s="8">
        <f>'[1]Total PT  FEM G by HEI&amp;Disc '!K31</f>
        <v>0</v>
      </c>
      <c r="L31" s="8">
        <f>'[1]Total PT  FEM G by HEI&amp;Disc '!L31</f>
        <v>1.5</v>
      </c>
      <c r="M31" s="8">
        <f>'[1]Total PT  FEM G by HEI&amp;Disc '!M31</f>
        <v>0</v>
      </c>
      <c r="N31" s="8">
        <f>'[1]Total PT  FEM G by HEI&amp;Disc '!N31</f>
        <v>0</v>
      </c>
      <c r="O31" s="8">
        <f>'[1]Total PT  FEM G by HEI&amp;Disc '!O31</f>
        <v>0</v>
      </c>
      <c r="P31" s="1">
        <f t="shared" si="0"/>
        <v>6</v>
      </c>
    </row>
    <row r="32" spans="1:16" x14ac:dyDescent="0.25">
      <c r="A32" s="2" t="str">
        <f>'[1]Total PT  FEM G by HEI&amp;Disc '!A32</f>
        <v>University of New Brunswick</v>
      </c>
      <c r="B32" s="8">
        <f>'[1]Total PT  FEM G by HEI&amp;Disc '!B32</f>
        <v>0</v>
      </c>
      <c r="C32" s="8">
        <f>'[1]Total PT  FEM G by HEI&amp;Disc '!C32</f>
        <v>4</v>
      </c>
      <c r="D32" s="8">
        <f>'[1]Total PT  FEM G by HEI&amp;Disc '!D32</f>
        <v>1.99</v>
      </c>
      <c r="E32" s="8">
        <f>'[1]Total PT  FEM G by HEI&amp;Disc '!E32</f>
        <v>0</v>
      </c>
      <c r="F32" s="8">
        <f>'[1]Total PT  FEM G by HEI&amp;Disc '!F32</f>
        <v>2.99</v>
      </c>
      <c r="G32" s="8">
        <f>'[1]Total PT  FEM G by HEI&amp;Disc '!G32</f>
        <v>0</v>
      </c>
      <c r="H32" s="8">
        <f>'[1]Total PT  FEM G by HEI&amp;Disc '!H32</f>
        <v>0</v>
      </c>
      <c r="I32" s="8">
        <f>'[1]Total PT  FEM G by HEI&amp;Disc '!I32</f>
        <v>0</v>
      </c>
      <c r="J32" s="8">
        <f>'[1]Total PT  FEM G by HEI&amp;Disc '!J32</f>
        <v>0</v>
      </c>
      <c r="K32" s="8">
        <f>'[1]Total PT  FEM G by HEI&amp;Disc '!K32</f>
        <v>0</v>
      </c>
      <c r="L32" s="8">
        <f>'[1]Total PT  FEM G by HEI&amp;Disc '!L32</f>
        <v>0.33</v>
      </c>
      <c r="M32" s="8">
        <f>'[1]Total PT  FEM G by HEI&amp;Disc '!M32</f>
        <v>0</v>
      </c>
      <c r="N32" s="8">
        <f>'[1]Total PT  FEM G by HEI&amp;Disc '!N32</f>
        <v>4</v>
      </c>
      <c r="O32" s="8">
        <f>'[1]Total PT  FEM G by HEI&amp;Disc '!O32</f>
        <v>0</v>
      </c>
      <c r="P32" s="1">
        <f t="shared" si="0"/>
        <v>13.31</v>
      </c>
    </row>
    <row r="33" spans="1:16" x14ac:dyDescent="0.25">
      <c r="A33" s="2" t="str">
        <f>'[1]Total PT  FEM G by HEI&amp;Disc '!A33</f>
        <v>University of Northern British Columbia</v>
      </c>
      <c r="B33" s="8">
        <f>'[1]Total PT  FEM G by HEI&amp;Disc '!B33</f>
        <v>0</v>
      </c>
      <c r="C33" s="8">
        <f>'[1]Total PT  FEM G by HEI&amp;Disc '!C33</f>
        <v>0</v>
      </c>
      <c r="D33" s="8">
        <f>'[1]Total PT  FEM G by HEI&amp;Disc '!D33</f>
        <v>0</v>
      </c>
      <c r="E33" s="8">
        <f>'[1]Total PT  FEM G by HEI&amp;Disc '!E33</f>
        <v>0</v>
      </c>
      <c r="F33" s="8">
        <f>'[1]Total PT  FEM G by HEI&amp;Disc '!F33</f>
        <v>0</v>
      </c>
      <c r="G33" s="8">
        <f>'[1]Total PT  FEM G by HEI&amp;Disc '!G33</f>
        <v>0</v>
      </c>
      <c r="H33" s="8">
        <f>'[1]Total PT  FEM G by HEI&amp;Disc '!H33</f>
        <v>0</v>
      </c>
      <c r="I33" s="8">
        <f>'[1]Total PT  FEM G by HEI&amp;Disc '!I33</f>
        <v>0</v>
      </c>
      <c r="J33" s="8">
        <f>'[1]Total PT  FEM G by HEI&amp;Disc '!J33</f>
        <v>0</v>
      </c>
      <c r="K33" s="8">
        <f>'[1]Total PT  FEM G by HEI&amp;Disc '!K33</f>
        <v>0</v>
      </c>
      <c r="L33" s="8">
        <f>'[1]Total PT  FEM G by HEI&amp;Disc '!L33</f>
        <v>0</v>
      </c>
      <c r="M33" s="8">
        <f>'[1]Total PT  FEM G by HEI&amp;Disc '!M33</f>
        <v>0</v>
      </c>
      <c r="N33" s="8">
        <f>'[1]Total PT  FEM G by HEI&amp;Disc '!N33</f>
        <v>0</v>
      </c>
      <c r="O33" s="8">
        <f>'[1]Total PT  FEM G by HEI&amp;Disc '!O33</f>
        <v>0</v>
      </c>
      <c r="P33" s="1">
        <f t="shared" si="0"/>
        <v>0</v>
      </c>
    </row>
    <row r="34" spans="1:16" x14ac:dyDescent="0.25">
      <c r="A34" s="2" t="str">
        <f>'[1]Total PT  FEM G by HEI&amp;Disc '!A34</f>
        <v>University of Ontario Institute of Technology</v>
      </c>
      <c r="B34" s="8">
        <f>'[1]Total PT  FEM G by HEI&amp;Disc '!B34</f>
        <v>0</v>
      </c>
      <c r="C34" s="8">
        <f>'[1]Total PT  FEM G by HEI&amp;Disc '!C34</f>
        <v>0</v>
      </c>
      <c r="D34" s="8">
        <f>'[1]Total PT  FEM G by HEI&amp;Disc '!D34</f>
        <v>0</v>
      </c>
      <c r="E34" s="8">
        <f>'[1]Total PT  FEM G by HEI&amp;Disc '!E34</f>
        <v>0</v>
      </c>
      <c r="F34" s="8">
        <f>'[1]Total PT  FEM G by HEI&amp;Disc '!F34</f>
        <v>2.66</v>
      </c>
      <c r="G34" s="8">
        <f>'[1]Total PT  FEM G by HEI&amp;Disc '!G34</f>
        <v>0</v>
      </c>
      <c r="H34" s="8">
        <f>'[1]Total PT  FEM G by HEI&amp;Disc '!H34</f>
        <v>0</v>
      </c>
      <c r="I34" s="8">
        <f>'[1]Total PT  FEM G by HEI&amp;Disc '!I34</f>
        <v>0</v>
      </c>
      <c r="J34" s="8">
        <f>'[1]Total PT  FEM G by HEI&amp;Disc '!J34</f>
        <v>0</v>
      </c>
      <c r="K34" s="8">
        <f>'[1]Total PT  FEM G by HEI&amp;Disc '!K34</f>
        <v>0</v>
      </c>
      <c r="L34" s="8">
        <f>'[1]Total PT  FEM G by HEI&amp;Disc '!L34</f>
        <v>1.33</v>
      </c>
      <c r="M34" s="8">
        <f>'[1]Total PT  FEM G by HEI&amp;Disc '!M34</f>
        <v>0</v>
      </c>
      <c r="N34" s="8">
        <f>'[1]Total PT  FEM G by HEI&amp;Disc '!N34</f>
        <v>15.68</v>
      </c>
      <c r="O34" s="8">
        <f>'[1]Total PT  FEM G by HEI&amp;Disc '!O34</f>
        <v>0.33</v>
      </c>
      <c r="P34" s="1">
        <f t="shared" si="0"/>
        <v>20</v>
      </c>
    </row>
    <row r="35" spans="1:16" x14ac:dyDescent="0.25">
      <c r="A35" s="2" t="str">
        <f>'[1]Total PT  FEM G by HEI&amp;Disc '!A35</f>
        <v>University of Ottawa</v>
      </c>
      <c r="B35" s="8">
        <f>'[1]Total PT  FEM G by HEI&amp;Disc '!B35</f>
        <v>1.2</v>
      </c>
      <c r="C35" s="8">
        <f>'[1]Total PT  FEM G by HEI&amp;Disc '!C35</f>
        <v>0.9</v>
      </c>
      <c r="D35" s="8">
        <f>'[1]Total PT  FEM G by HEI&amp;Disc '!D35</f>
        <v>1.5</v>
      </c>
      <c r="E35" s="8">
        <f>'[1]Total PT  FEM G by HEI&amp;Disc '!E35</f>
        <v>0</v>
      </c>
      <c r="F35" s="8">
        <f>'[1]Total PT  FEM G by HEI&amp;Disc '!F35</f>
        <v>4.5</v>
      </c>
      <c r="G35" s="8">
        <f>'[1]Total PT  FEM G by HEI&amp;Disc '!G35</f>
        <v>0</v>
      </c>
      <c r="H35" s="8">
        <f>'[1]Total PT  FEM G by HEI&amp;Disc '!H35</f>
        <v>1.2</v>
      </c>
      <c r="I35" s="8">
        <f>'[1]Total PT  FEM G by HEI&amp;Disc '!I35</f>
        <v>0</v>
      </c>
      <c r="J35" s="8">
        <f>'[1]Total PT  FEM G by HEI&amp;Disc '!J35</f>
        <v>0</v>
      </c>
      <c r="K35" s="8">
        <f>'[1]Total PT  FEM G by HEI&amp;Disc '!K35</f>
        <v>0</v>
      </c>
      <c r="L35" s="8">
        <f>'[1]Total PT  FEM G by HEI&amp;Disc '!L35</f>
        <v>0.6</v>
      </c>
      <c r="M35" s="8">
        <f>'[1]Total PT  FEM G by HEI&amp;Disc '!M35</f>
        <v>0</v>
      </c>
      <c r="N35" s="8">
        <f>'[1]Total PT  FEM G by HEI&amp;Disc '!N35</f>
        <v>54</v>
      </c>
      <c r="O35" s="8">
        <f>'[1]Total PT  FEM G by HEI&amp;Disc '!O35</f>
        <v>0</v>
      </c>
      <c r="P35" s="1">
        <f t="shared" si="0"/>
        <v>63.9</v>
      </c>
    </row>
    <row r="36" spans="1:16" x14ac:dyDescent="0.25">
      <c r="A36" s="2" t="str">
        <f>'[1]Total PT  FEM G by HEI&amp;Disc '!A36</f>
        <v>University of Prince Edward Island</v>
      </c>
      <c r="B36" s="8">
        <f>'[1]Total PT  FEM G by HEI&amp;Disc '!B36</f>
        <v>0</v>
      </c>
      <c r="C36" s="8">
        <f>'[1]Total PT  FEM G by HEI&amp;Disc '!C36</f>
        <v>0</v>
      </c>
      <c r="D36" s="8">
        <f>'[1]Total PT  FEM G by HEI&amp;Disc '!D36</f>
        <v>0</v>
      </c>
      <c r="E36" s="8">
        <f>'[1]Total PT  FEM G by HEI&amp;Disc '!E36</f>
        <v>0</v>
      </c>
      <c r="F36" s="8">
        <f>'[1]Total PT  FEM G by HEI&amp;Disc '!F36</f>
        <v>0</v>
      </c>
      <c r="G36" s="8">
        <f>'[1]Total PT  FEM G by HEI&amp;Disc '!G36</f>
        <v>0</v>
      </c>
      <c r="H36" s="8">
        <f>'[1]Total PT  FEM G by HEI&amp;Disc '!H36</f>
        <v>0</v>
      </c>
      <c r="I36" s="8">
        <f>'[1]Total PT  FEM G by HEI&amp;Disc '!I36</f>
        <v>0</v>
      </c>
      <c r="J36" s="8">
        <f>'[1]Total PT  FEM G by HEI&amp;Disc '!J36</f>
        <v>0</v>
      </c>
      <c r="K36" s="8">
        <f>'[1]Total PT  FEM G by HEI&amp;Disc '!K36</f>
        <v>0</v>
      </c>
      <c r="L36" s="8">
        <f>'[1]Total PT  FEM G by HEI&amp;Disc '!L36</f>
        <v>0</v>
      </c>
      <c r="M36" s="8">
        <f>'[1]Total PT  FEM G by HEI&amp;Disc '!M36</f>
        <v>0</v>
      </c>
      <c r="N36" s="8">
        <f>'[1]Total PT  FEM G by HEI&amp;Disc '!N36</f>
        <v>0</v>
      </c>
      <c r="O36" s="8">
        <f>'[1]Total PT  FEM G by HEI&amp;Disc '!O36</f>
        <v>0</v>
      </c>
      <c r="P36" s="1">
        <f t="shared" si="0"/>
        <v>0</v>
      </c>
    </row>
    <row r="37" spans="1:16" x14ac:dyDescent="0.25">
      <c r="A37" s="2" t="str">
        <f>'[1]Total PT  FEM G by HEI&amp;Disc '!A37</f>
        <v>University of Regina</v>
      </c>
      <c r="B37" s="8">
        <f>'[1]Total PT  FEM G by HEI&amp;Disc '!B37</f>
        <v>0</v>
      </c>
      <c r="C37" s="8">
        <f>'[1]Total PT  FEM G by HEI&amp;Disc '!C37</f>
        <v>0</v>
      </c>
      <c r="D37" s="8">
        <f>'[1]Total PT  FEM G by HEI&amp;Disc '!D37</f>
        <v>0</v>
      </c>
      <c r="E37" s="8">
        <f>'[1]Total PT  FEM G by HEI&amp;Disc '!E37</f>
        <v>0</v>
      </c>
      <c r="F37" s="8">
        <f>'[1]Total PT  FEM G by HEI&amp;Disc '!F37</f>
        <v>0</v>
      </c>
      <c r="G37" s="8">
        <f>'[1]Total PT  FEM G by HEI&amp;Disc '!G37</f>
        <v>0</v>
      </c>
      <c r="H37" s="8">
        <f>'[1]Total PT  FEM G by HEI&amp;Disc '!H37</f>
        <v>4.34</v>
      </c>
      <c r="I37" s="8">
        <f>'[1]Total PT  FEM G by HEI&amp;Disc '!I37</f>
        <v>0</v>
      </c>
      <c r="J37" s="8">
        <f>'[1]Total PT  FEM G by HEI&amp;Disc '!J37</f>
        <v>5.32</v>
      </c>
      <c r="K37" s="8">
        <f>'[1]Total PT  FEM G by HEI&amp;Disc '!K37</f>
        <v>0</v>
      </c>
      <c r="L37" s="8">
        <f>'[1]Total PT  FEM G by HEI&amp;Disc '!L37</f>
        <v>0</v>
      </c>
      <c r="M37" s="8">
        <f>'[1]Total PT  FEM G by HEI&amp;Disc '!M37</f>
        <v>0</v>
      </c>
      <c r="N37" s="8">
        <f>'[1]Total PT  FEM G by HEI&amp;Disc '!N37</f>
        <v>2.33</v>
      </c>
      <c r="O37" s="8">
        <f>'[1]Total PT  FEM G by HEI&amp;Disc '!O37</f>
        <v>4.01</v>
      </c>
      <c r="P37" s="1">
        <f t="shared" si="0"/>
        <v>16</v>
      </c>
    </row>
    <row r="38" spans="1:16" x14ac:dyDescent="0.25">
      <c r="A38" s="2" t="str">
        <f>'[1]Total PT  FEM G by HEI&amp;Disc '!A38</f>
        <v>University of Saskatchewan</v>
      </c>
      <c r="B38" s="8">
        <f>'[1]Total PT  FEM G by HEI&amp;Disc '!B38</f>
        <v>0</v>
      </c>
      <c r="C38" s="8">
        <f>'[1]Total PT  FEM G by HEI&amp;Disc '!C38</f>
        <v>0</v>
      </c>
      <c r="D38" s="8">
        <f>'[1]Total PT  FEM G by HEI&amp;Disc '!D38</f>
        <v>0</v>
      </c>
      <c r="E38" s="8">
        <f>'[1]Total PT  FEM G by HEI&amp;Disc '!E38</f>
        <v>0</v>
      </c>
      <c r="F38" s="8">
        <f>'[1]Total PT  FEM G by HEI&amp;Disc '!F38</f>
        <v>0</v>
      </c>
      <c r="G38" s="8">
        <f>'[1]Total PT  FEM G by HEI&amp;Disc '!G38</f>
        <v>0</v>
      </c>
      <c r="H38" s="8">
        <f>'[1]Total PT  FEM G by HEI&amp;Disc '!H38</f>
        <v>0</v>
      </c>
      <c r="I38" s="8">
        <f>'[1]Total PT  FEM G by HEI&amp;Disc '!I38</f>
        <v>0</v>
      </c>
      <c r="J38" s="8">
        <f>'[1]Total PT  FEM G by HEI&amp;Disc '!J38</f>
        <v>0</v>
      </c>
      <c r="K38" s="8">
        <f>'[1]Total PT  FEM G by HEI&amp;Disc '!K38</f>
        <v>0</v>
      </c>
      <c r="L38" s="8">
        <f>'[1]Total PT  FEM G by HEI&amp;Disc '!L38</f>
        <v>0</v>
      </c>
      <c r="M38" s="8">
        <f>'[1]Total PT  FEM G by HEI&amp;Disc '!M38</f>
        <v>0</v>
      </c>
      <c r="N38" s="8">
        <f>'[1]Total PT  FEM G by HEI&amp;Disc '!N38</f>
        <v>0</v>
      </c>
      <c r="O38" s="8">
        <f>'[1]Total PT  FEM G by HEI&amp;Disc '!O38</f>
        <v>0</v>
      </c>
      <c r="P38" s="1">
        <f t="shared" si="0"/>
        <v>0</v>
      </c>
    </row>
    <row r="39" spans="1:16" x14ac:dyDescent="0.25">
      <c r="A39" s="2" t="str">
        <f>'[1]Total PT  FEM G by HEI&amp;Disc '!A39</f>
        <v>University of Toronto</v>
      </c>
      <c r="B39" s="8">
        <f>'[1]Total PT  FEM G by HEI&amp;Disc '!B39</f>
        <v>1.7</v>
      </c>
      <c r="C39" s="8">
        <f>'[1]Total PT  FEM G by HEI&amp;Disc '!C39</f>
        <v>4.7</v>
      </c>
      <c r="D39" s="8">
        <f>'[1]Total PT  FEM G by HEI&amp;Disc '!D39</f>
        <v>9.3000000000000007</v>
      </c>
      <c r="E39" s="8">
        <f>'[1]Total PT  FEM G by HEI&amp;Disc '!E39</f>
        <v>0</v>
      </c>
      <c r="F39" s="8">
        <f>'[1]Total PT  FEM G by HEI&amp;Disc '!F39</f>
        <v>24.4</v>
      </c>
      <c r="G39" s="8">
        <f>'[1]Total PT  FEM G by HEI&amp;Disc '!G39</f>
        <v>0</v>
      </c>
      <c r="H39" s="8">
        <f>'[1]Total PT  FEM G by HEI&amp;Disc '!H39</f>
        <v>0</v>
      </c>
      <c r="I39" s="8">
        <f>'[1]Total PT  FEM G by HEI&amp;Disc '!I39</f>
        <v>0</v>
      </c>
      <c r="J39" s="8">
        <f>'[1]Total PT  FEM G by HEI&amp;Disc '!J39</f>
        <v>0</v>
      </c>
      <c r="K39" s="8">
        <f>'[1]Total PT  FEM G by HEI&amp;Disc '!K39</f>
        <v>0.7</v>
      </c>
      <c r="L39" s="8">
        <f>'[1]Total PT  FEM G by HEI&amp;Disc '!L39</f>
        <v>18.3</v>
      </c>
      <c r="M39" s="8">
        <f>'[1]Total PT  FEM G by HEI&amp;Disc '!M39</f>
        <v>0</v>
      </c>
      <c r="N39" s="8">
        <f>'[1]Total PT  FEM G by HEI&amp;Disc '!N39</f>
        <v>1.6</v>
      </c>
      <c r="O39" s="8">
        <f>'[1]Total PT  FEM G by HEI&amp;Disc '!O39</f>
        <v>0</v>
      </c>
      <c r="P39" s="1">
        <f t="shared" si="0"/>
        <v>60.70000000000001</v>
      </c>
    </row>
    <row r="40" spans="1:16" x14ac:dyDescent="0.25">
      <c r="A40" s="2" t="str">
        <f>'[1]Total PT  FEM G by HEI&amp;Disc '!A40</f>
        <v>University of Victoria</v>
      </c>
      <c r="B40" s="8">
        <f>'[1]Total PT  FEM G by HEI&amp;Disc '!B40</f>
        <v>0</v>
      </c>
      <c r="C40" s="8">
        <f>'[1]Total PT  FEM G by HEI&amp;Disc '!C40</f>
        <v>0</v>
      </c>
      <c r="D40" s="8">
        <f>'[1]Total PT  FEM G by HEI&amp;Disc '!D40</f>
        <v>0</v>
      </c>
      <c r="E40" s="8">
        <f>'[1]Total PT  FEM G by HEI&amp;Disc '!E40</f>
        <v>0</v>
      </c>
      <c r="F40" s="8">
        <f>'[1]Total PT  FEM G by HEI&amp;Disc '!F40</f>
        <v>0</v>
      </c>
      <c r="G40" s="8">
        <f>'[1]Total PT  FEM G by HEI&amp;Disc '!G40</f>
        <v>0</v>
      </c>
      <c r="H40" s="8">
        <f>'[1]Total PT  FEM G by HEI&amp;Disc '!H40</f>
        <v>0</v>
      </c>
      <c r="I40" s="8">
        <f>'[1]Total PT  FEM G by HEI&amp;Disc '!I40</f>
        <v>0</v>
      </c>
      <c r="J40" s="8">
        <f>'[1]Total PT  FEM G by HEI&amp;Disc '!J40</f>
        <v>0</v>
      </c>
      <c r="K40" s="8">
        <f>'[1]Total PT  FEM G by HEI&amp;Disc '!K40</f>
        <v>0</v>
      </c>
      <c r="L40" s="8">
        <f>'[1]Total PT  FEM G by HEI&amp;Disc '!L40</f>
        <v>0</v>
      </c>
      <c r="M40" s="8">
        <f>'[1]Total PT  FEM G by HEI&amp;Disc '!M40</f>
        <v>0</v>
      </c>
      <c r="N40" s="8">
        <f>'[1]Total PT  FEM G by HEI&amp;Disc '!N40</f>
        <v>0</v>
      </c>
      <c r="O40" s="8">
        <f>'[1]Total PT  FEM G by HEI&amp;Disc '!O40</f>
        <v>0</v>
      </c>
      <c r="P40" s="1">
        <f t="shared" si="0"/>
        <v>0</v>
      </c>
    </row>
    <row r="41" spans="1:16" x14ac:dyDescent="0.25">
      <c r="A41" s="2" t="str">
        <f>'[1]Total PT  FEM G by HEI&amp;Disc '!A41</f>
        <v>University of Waterloo</v>
      </c>
      <c r="B41" s="8">
        <f>'[1]Total PT  FEM G by HEI&amp;Disc '!B41</f>
        <v>0</v>
      </c>
      <c r="C41" s="8">
        <f>'[1]Total PT  FEM G by HEI&amp;Disc '!C41</f>
        <v>0</v>
      </c>
      <c r="D41" s="8">
        <f>'[1]Total PT  FEM G by HEI&amp;Disc '!D41</f>
        <v>3</v>
      </c>
      <c r="E41" s="8">
        <f>'[1]Total PT  FEM G by HEI&amp;Disc '!E41</f>
        <v>0</v>
      </c>
      <c r="F41" s="8">
        <f>'[1]Total PT  FEM G by HEI&amp;Disc '!F41</f>
        <v>8</v>
      </c>
      <c r="G41" s="8">
        <f>'[1]Total PT  FEM G by HEI&amp;Disc '!G41</f>
        <v>0</v>
      </c>
      <c r="H41" s="8">
        <f>'[1]Total PT  FEM G by HEI&amp;Disc '!H41</f>
        <v>0</v>
      </c>
      <c r="I41" s="8">
        <f>'[1]Total PT  FEM G by HEI&amp;Disc '!I41</f>
        <v>0</v>
      </c>
      <c r="J41" s="8">
        <f>'[1]Total PT  FEM G by HEI&amp;Disc '!J41</f>
        <v>0</v>
      </c>
      <c r="K41" s="8">
        <f>'[1]Total PT  FEM G by HEI&amp;Disc '!K41</f>
        <v>0</v>
      </c>
      <c r="L41" s="8">
        <f>'[1]Total PT  FEM G by HEI&amp;Disc '!L41</f>
        <v>3</v>
      </c>
      <c r="M41" s="8">
        <f>'[1]Total PT  FEM G by HEI&amp;Disc '!M41</f>
        <v>0</v>
      </c>
      <c r="N41" s="8">
        <f>'[1]Total PT  FEM G by HEI&amp;Disc '!N41</f>
        <v>10</v>
      </c>
      <c r="O41" s="8">
        <f>'[1]Total PT  FEM G by HEI&amp;Disc '!O41</f>
        <v>3</v>
      </c>
      <c r="P41" s="1">
        <f t="shared" si="0"/>
        <v>27</v>
      </c>
    </row>
    <row r="42" spans="1:16" x14ac:dyDescent="0.25">
      <c r="A42" s="2" t="str">
        <f>'[1]Total PT  FEM G by HEI&amp;Disc '!A42</f>
        <v>University of Western Ontario</v>
      </c>
      <c r="B42" s="8">
        <f>'[1]Total PT  FEM G by HEI&amp;Disc '!B42</f>
        <v>0</v>
      </c>
      <c r="C42" s="8">
        <f>'[1]Total PT  FEM G by HEI&amp;Disc '!C42</f>
        <v>0</v>
      </c>
      <c r="D42" s="8">
        <f>'[1]Total PT  FEM G by HEI&amp;Disc '!D42</f>
        <v>0</v>
      </c>
      <c r="E42" s="8">
        <f>'[1]Total PT  FEM G by HEI&amp;Disc '!E42</f>
        <v>0</v>
      </c>
      <c r="F42" s="8">
        <f>'[1]Total PT  FEM G by HEI&amp;Disc '!F42</f>
        <v>0</v>
      </c>
      <c r="G42" s="8">
        <f>'[1]Total PT  FEM G by HEI&amp;Disc '!G42</f>
        <v>0</v>
      </c>
      <c r="H42" s="8">
        <f>'[1]Total PT  FEM G by HEI&amp;Disc '!H42</f>
        <v>0</v>
      </c>
      <c r="I42" s="8">
        <f>'[1]Total PT  FEM G by HEI&amp;Disc '!I42</f>
        <v>0</v>
      </c>
      <c r="J42" s="8">
        <f>'[1]Total PT  FEM G by HEI&amp;Disc '!J42</f>
        <v>0</v>
      </c>
      <c r="K42" s="8">
        <f>'[1]Total PT  FEM G by HEI&amp;Disc '!K42</f>
        <v>0</v>
      </c>
      <c r="L42" s="8">
        <f>'[1]Total PT  FEM G by HEI&amp;Disc '!L42</f>
        <v>0</v>
      </c>
      <c r="M42" s="8">
        <f>'[1]Total PT  FEM G by HEI&amp;Disc '!M42</f>
        <v>0</v>
      </c>
      <c r="N42" s="8">
        <f>'[1]Total PT  FEM G by HEI&amp;Disc '!N42</f>
        <v>9</v>
      </c>
      <c r="O42" s="8">
        <f>'[1]Total PT  FEM G by HEI&amp;Disc '!O42</f>
        <v>0</v>
      </c>
      <c r="P42" s="1">
        <f t="shared" si="0"/>
        <v>9</v>
      </c>
    </row>
    <row r="43" spans="1:16" x14ac:dyDescent="0.25">
      <c r="A43" s="2" t="str">
        <f>'[1]Total PT  FEM G by HEI&amp;Disc '!A43</f>
        <v>University of Windsor</v>
      </c>
      <c r="B43" s="8">
        <f>'[1]Total PT  FEM G by HEI&amp;Disc '!B43</f>
        <v>0</v>
      </c>
      <c r="C43" s="8">
        <f>'[1]Total PT  FEM G by HEI&amp;Disc '!C43</f>
        <v>0</v>
      </c>
      <c r="D43" s="8">
        <f>'[1]Total PT  FEM G by HEI&amp;Disc '!D43</f>
        <v>1.8</v>
      </c>
      <c r="E43" s="8">
        <f>'[1]Total PT  FEM G by HEI&amp;Disc '!E43</f>
        <v>0</v>
      </c>
      <c r="F43" s="8">
        <f>'[1]Total PT  FEM G by HEI&amp;Disc '!F43</f>
        <v>0</v>
      </c>
      <c r="G43" s="8">
        <f>'[1]Total PT  FEM G by HEI&amp;Disc '!G43</f>
        <v>0</v>
      </c>
      <c r="H43" s="8">
        <f>'[1]Total PT  FEM G by HEI&amp;Disc '!H43</f>
        <v>0</v>
      </c>
      <c r="I43" s="8">
        <f>'[1]Total PT  FEM G by HEI&amp;Disc '!I43</f>
        <v>0</v>
      </c>
      <c r="J43" s="8">
        <f>'[1]Total PT  FEM G by HEI&amp;Disc '!J43</f>
        <v>0</v>
      </c>
      <c r="K43" s="8">
        <f>'[1]Total PT  FEM G by HEI&amp;Disc '!K43</f>
        <v>0</v>
      </c>
      <c r="L43" s="8">
        <f>'[1]Total PT  FEM G by HEI&amp;Disc '!L43</f>
        <v>0</v>
      </c>
      <c r="M43" s="8">
        <f>'[1]Total PT  FEM G by HEI&amp;Disc '!M43</f>
        <v>0</v>
      </c>
      <c r="N43" s="8">
        <f>'[1]Total PT  FEM G by HEI&amp;Disc '!N43</f>
        <v>0</v>
      </c>
      <c r="O43" s="8">
        <f>'[1]Total PT  FEM G by HEI&amp;Disc '!O43</f>
        <v>0</v>
      </c>
      <c r="P43" s="1">
        <f t="shared" si="0"/>
        <v>1.8</v>
      </c>
    </row>
    <row r="44" spans="1:16" x14ac:dyDescent="0.25">
      <c r="A44" s="2" t="str">
        <f>'[1]Total PT  FEM G by HEI&amp;Disc '!A44</f>
        <v>York University</v>
      </c>
      <c r="B44" s="8">
        <f>'[1]Total PT  FEM G by HEI&amp;Disc '!B44</f>
        <v>0</v>
      </c>
      <c r="C44" s="8">
        <f>'[1]Total PT  FEM G by HEI&amp;Disc '!C44</f>
        <v>0</v>
      </c>
      <c r="D44" s="8">
        <f>'[1]Total PT  FEM G by HEI&amp;Disc '!D44</f>
        <v>0</v>
      </c>
      <c r="E44" s="8">
        <f>'[1]Total PT  FEM G by HEI&amp;Disc '!E44</f>
        <v>0</v>
      </c>
      <c r="F44" s="8">
        <f>'[1]Total PT  FEM G by HEI&amp;Disc '!F44</f>
        <v>0</v>
      </c>
      <c r="G44" s="8">
        <f>'[1]Total PT  FEM G by HEI&amp;Disc '!G44</f>
        <v>0</v>
      </c>
      <c r="H44" s="8">
        <f>'[1]Total PT  FEM G by HEI&amp;Disc '!H44</f>
        <v>0</v>
      </c>
      <c r="I44" s="8">
        <f>'[1]Total PT  FEM G by HEI&amp;Disc '!I44</f>
        <v>0</v>
      </c>
      <c r="J44" s="8">
        <f>'[1]Total PT  FEM G by HEI&amp;Disc '!J44</f>
        <v>0</v>
      </c>
      <c r="K44" s="8">
        <f>'[1]Total PT  FEM G by HEI&amp;Disc '!K44</f>
        <v>0</v>
      </c>
      <c r="L44" s="8">
        <f>'[1]Total PT  FEM G by HEI&amp;Disc '!L44</f>
        <v>0</v>
      </c>
      <c r="M44" s="8">
        <f>'[1]Total PT  FEM G by HEI&amp;Disc '!M44</f>
        <v>0</v>
      </c>
      <c r="N44" s="8">
        <f>'[1]Total PT  FEM G by HEI&amp;Disc '!N44</f>
        <v>0</v>
      </c>
      <c r="O44" s="8">
        <f>'[1]Total PT  FEM G by HEI&amp;Disc '!O44</f>
        <v>0</v>
      </c>
      <c r="P44" s="1">
        <f t="shared" si="0"/>
        <v>0</v>
      </c>
    </row>
    <row r="45" spans="1:16" x14ac:dyDescent="0.25">
      <c r="A45" s="10" t="s">
        <v>45</v>
      </c>
      <c r="B45" s="10">
        <f>SUM(B2:B44)</f>
        <v>35.240000000000009</v>
      </c>
      <c r="C45" s="10">
        <f t="shared" ref="C45:P45" si="1">SUM(C2:C44)</f>
        <v>17.37</v>
      </c>
      <c r="D45" s="10">
        <f t="shared" si="1"/>
        <v>81.319999999999993</v>
      </c>
      <c r="E45" s="10">
        <f t="shared" si="1"/>
        <v>16.350000000000001</v>
      </c>
      <c r="F45" s="10">
        <f t="shared" si="1"/>
        <v>85.580000000000013</v>
      </c>
      <c r="G45" s="10">
        <f t="shared" si="1"/>
        <v>1</v>
      </c>
      <c r="H45" s="10">
        <f t="shared" si="1"/>
        <v>32.79</v>
      </c>
      <c r="I45" s="10">
        <f t="shared" si="1"/>
        <v>4</v>
      </c>
      <c r="J45" s="10">
        <f t="shared" si="1"/>
        <v>31.990000000000002</v>
      </c>
      <c r="K45" s="10">
        <f t="shared" si="1"/>
        <v>8.6399999999999988</v>
      </c>
      <c r="L45" s="10">
        <f t="shared" si="1"/>
        <v>46.980000000000004</v>
      </c>
      <c r="M45" s="10">
        <f t="shared" si="1"/>
        <v>8.33</v>
      </c>
      <c r="N45" s="10">
        <f t="shared" si="1"/>
        <v>228.13</v>
      </c>
      <c r="O45" s="10">
        <f t="shared" si="1"/>
        <v>22.009999999999998</v>
      </c>
      <c r="P45" s="10">
        <f t="shared" si="1"/>
        <v>619.73</v>
      </c>
    </row>
    <row r="46" spans="1:16" x14ac:dyDescent="0.25">
      <c r="A46" s="1" t="s">
        <v>79</v>
      </c>
    </row>
  </sheetData>
  <sortState xmlns:xlrd2="http://schemas.microsoft.com/office/spreadsheetml/2017/richdata2" ref="A2:A39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opLeftCell="A19" workbookViewId="0">
      <selection activeCell="B47" sqref="B47"/>
    </sheetView>
  </sheetViews>
  <sheetFormatPr defaultRowHeight="15" x14ac:dyDescent="0.25"/>
  <cols>
    <col min="1" max="1" width="59.7109375" bestFit="1" customWidth="1"/>
    <col min="5" max="5" width="10.5703125" bestFit="1" customWidth="1"/>
  </cols>
  <sheetData>
    <row r="1" spans="1:6" x14ac:dyDescent="0.25">
      <c r="A1" t="s">
        <v>46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5</v>
      </c>
      <c r="B2" s="9" t="s">
        <v>82</v>
      </c>
      <c r="C2" s="1">
        <f>'[2]Total G Enrolment by HEI'!S2</f>
        <v>0</v>
      </c>
      <c r="D2" s="1">
        <f>'[3]Total G Enrolment by HEI'!$S3</f>
        <v>17</v>
      </c>
      <c r="E2" s="7">
        <f>IFERROR(VLOOKUP(A2,Sheet1!A:B,2,FALSE),0)</f>
        <v>19</v>
      </c>
      <c r="F2" s="7">
        <f>'[1]Total G Enrolment by HEI'!$S2</f>
        <v>9</v>
      </c>
    </row>
    <row r="3" spans="1:6" x14ac:dyDescent="0.25">
      <c r="A3" t="s">
        <v>6</v>
      </c>
      <c r="B3" s="9" t="s">
        <v>82</v>
      </c>
      <c r="C3" s="1">
        <f>'[2]Total G Enrolment by HEI'!S3</f>
        <v>481.39969999999994</v>
      </c>
      <c r="D3" s="1">
        <f>'[3]Total G Enrolment by HEI'!$S4</f>
        <v>726.7</v>
      </c>
      <c r="E3" s="7">
        <f>IFERROR(VLOOKUP(A3,Sheet1!A:B,2,FALSE),0)</f>
        <v>683.7299999999999</v>
      </c>
      <c r="F3" s="7">
        <f>'[1]Total G Enrolment by HEI'!$S3</f>
        <v>1212.6400000000001</v>
      </c>
    </row>
    <row r="4" spans="1:6" x14ac:dyDescent="0.25">
      <c r="A4" t="s">
        <v>7</v>
      </c>
      <c r="B4" s="1">
        <v>2712.2999</v>
      </c>
      <c r="C4" s="1">
        <f>'[2]Total G Enrolment by HEI'!S4</f>
        <v>2955.4</v>
      </c>
      <c r="D4" s="1">
        <f>'[3]Total G Enrolment by HEI'!$S5</f>
        <v>2819.4</v>
      </c>
      <c r="E4" s="7">
        <f>IFERROR(VLOOKUP(A4,Sheet1!A:B,2,FALSE),0)</f>
        <v>2584.8999999999996</v>
      </c>
      <c r="F4" s="7">
        <f>'[1]Total G Enrolment by HEI'!$S4</f>
        <v>2702</v>
      </c>
    </row>
    <row r="5" spans="1:6" x14ac:dyDescent="0.25">
      <c r="A5" t="s">
        <v>8</v>
      </c>
      <c r="B5" s="9" t="s">
        <v>82</v>
      </c>
      <c r="C5" s="1">
        <f>'[2]Total G Enrolment by HEI'!S5</f>
        <v>0</v>
      </c>
      <c r="D5" s="1">
        <f>'[3]Total G Enrolment by HEI'!$S6</f>
        <v>0</v>
      </c>
      <c r="E5" s="7">
        <f>IFERROR(VLOOKUP(A5,Sheet1!A:B,2,FALSE),0)</f>
        <v>0</v>
      </c>
      <c r="F5" s="7">
        <f>'[1]Total G Enrolment by HEI'!$S5</f>
        <v>0</v>
      </c>
    </row>
    <row r="6" spans="1:6" x14ac:dyDescent="0.25">
      <c r="A6" t="s">
        <v>9</v>
      </c>
      <c r="B6" s="1">
        <v>512.63990000000001</v>
      </c>
      <c r="C6" s="1">
        <f>'[2]Total G Enrolment by HEI'!S6</f>
        <v>576.31999999999994</v>
      </c>
      <c r="D6" s="1">
        <f>'[3]Total G Enrolment by HEI'!$S7</f>
        <v>554.1</v>
      </c>
      <c r="E6" s="7">
        <f>IFERROR(VLOOKUP(A6,Sheet1!A:B,2,FALSE),0)</f>
        <v>615.33999999999969</v>
      </c>
      <c r="F6" s="7">
        <f>'[1]Total G Enrolment by HEI'!$S6</f>
        <v>544.62</v>
      </c>
    </row>
    <row r="7" spans="1:6" x14ac:dyDescent="0.25">
      <c r="A7" t="s">
        <v>10</v>
      </c>
      <c r="B7" s="1">
        <v>2216.0527999999999</v>
      </c>
      <c r="C7" s="1">
        <f>'[2]Total G Enrolment by HEI'!S7</f>
        <v>1492.9700000000003</v>
      </c>
      <c r="D7" s="1">
        <f>'[3]Total G Enrolment by HEI'!$S8</f>
        <v>2404</v>
      </c>
      <c r="E7" s="7">
        <f>IFERROR(VLOOKUP(A7,Sheet1!A:B,2,FALSE),0)</f>
        <v>1104.339999999999</v>
      </c>
      <c r="F7" s="7">
        <f>'[1]Total G Enrolment by HEI'!$S7</f>
        <v>4879</v>
      </c>
    </row>
    <row r="8" spans="1:6" x14ac:dyDescent="0.25">
      <c r="A8" t="s">
        <v>47</v>
      </c>
      <c r="B8" s="1">
        <v>1572.8593999999998</v>
      </c>
      <c r="C8" s="1">
        <f>'[2]Total G Enrolment by HEI'!S8</f>
        <v>1580.2599</v>
      </c>
      <c r="D8" s="1">
        <f>'[3]Total G Enrolment by HEI'!$S9</f>
        <v>1610.2799999999997</v>
      </c>
      <c r="E8" s="7">
        <f>IFERROR(VLOOKUP(A8,Sheet1!A:B,2,FALSE),0)</f>
        <v>0</v>
      </c>
      <c r="F8" s="7">
        <f>'[1]Total G Enrolment by HEI'!$S8</f>
        <v>1774.6799999999998</v>
      </c>
    </row>
    <row r="9" spans="1:6" x14ac:dyDescent="0.25">
      <c r="A9" t="s">
        <v>48</v>
      </c>
      <c r="B9" s="9" t="s">
        <v>82</v>
      </c>
      <c r="C9" s="1">
        <f>'[2]Total G Enrolment by HEI'!S9</f>
        <v>267</v>
      </c>
      <c r="D9" s="1">
        <f>'[3]Total G Enrolment by HEI'!$S10</f>
        <v>207</v>
      </c>
      <c r="E9" s="7">
        <f>IFERROR(VLOOKUP(A9,Sheet1!A:B,2,FALSE),0)</f>
        <v>0</v>
      </c>
      <c r="F9" s="7">
        <f>'[1]Total G Enrolment by HEI'!$S9</f>
        <v>390</v>
      </c>
    </row>
    <row r="10" spans="1:6" x14ac:dyDescent="0.25">
      <c r="A10" t="s">
        <v>12</v>
      </c>
      <c r="B10" s="1">
        <v>132</v>
      </c>
      <c r="C10" s="1">
        <f>'[2]Total G Enrolment by HEI'!S10</f>
        <v>128</v>
      </c>
      <c r="D10" s="1">
        <f>'[3]Total G Enrolment by HEI'!$S11</f>
        <v>65.430000000000007</v>
      </c>
      <c r="E10" s="7">
        <f>IFERROR(VLOOKUP(A10,Sheet1!A:B,2,FALSE),0)</f>
        <v>60</v>
      </c>
      <c r="F10" s="7">
        <f>'[1]Total G Enrolment by HEI'!$S10</f>
        <v>311.3</v>
      </c>
    </row>
    <row r="11" spans="1:6" x14ac:dyDescent="0.25">
      <c r="A11" t="s">
        <v>13</v>
      </c>
      <c r="B11" s="1">
        <v>1122.0998</v>
      </c>
      <c r="C11" s="1">
        <f>'[2]Total G Enrolment by HEI'!S11</f>
        <v>1095.5999999999999</v>
      </c>
      <c r="D11" s="1">
        <f>'[3]Total G Enrolment by HEI'!$S12</f>
        <v>986.30000000000007</v>
      </c>
      <c r="E11" s="7">
        <f>IFERROR(VLOOKUP(A11,Sheet1!A:B,2,FALSE),0)</f>
        <v>903.09999999999889</v>
      </c>
      <c r="F11" s="7">
        <f>'[1]Total G Enrolment by HEI'!$S11</f>
        <v>1087.5</v>
      </c>
    </row>
    <row r="12" spans="1:6" x14ac:dyDescent="0.25">
      <c r="A12" t="s">
        <v>14</v>
      </c>
      <c r="B12" s="1">
        <v>872.98720000000003</v>
      </c>
      <c r="C12" s="1">
        <f>'[2]Total G Enrolment by HEI'!S12</f>
        <v>965.33690000000001</v>
      </c>
      <c r="D12" s="1">
        <f>'[3]Total G Enrolment by HEI'!$S13</f>
        <v>907.99333333333334</v>
      </c>
      <c r="E12" s="7">
        <f>IFERROR(VLOOKUP(A12,Sheet1!A:B,2,FALSE),0)</f>
        <v>1026.31</v>
      </c>
      <c r="F12" s="7">
        <f>'[1]Total G Enrolment by HEI'!$S12</f>
        <v>1390.3200000000002</v>
      </c>
    </row>
    <row r="13" spans="1:6" x14ac:dyDescent="0.25">
      <c r="A13" t="s">
        <v>15</v>
      </c>
      <c r="B13" s="1">
        <v>583.30999999999995</v>
      </c>
      <c r="C13" s="1">
        <f>'[2]Total G Enrolment by HEI'!S13</f>
        <v>606.95000000000005</v>
      </c>
      <c r="D13" s="1">
        <f>'[3]Total G Enrolment by HEI'!$S14</f>
        <v>616.31999999999994</v>
      </c>
      <c r="E13" s="7">
        <f>IFERROR(VLOOKUP(A13,Sheet1!A:B,2,FALSE),0)</f>
        <v>597.14</v>
      </c>
      <c r="F13" s="7">
        <f>'[1]Total G Enrolment by HEI'!$S13</f>
        <v>877.98</v>
      </c>
    </row>
    <row r="14" spans="1:6" x14ac:dyDescent="0.25">
      <c r="A14" t="s">
        <v>49</v>
      </c>
      <c r="B14" s="1">
        <v>542.6549</v>
      </c>
      <c r="C14" s="1">
        <f>'[2]Total G Enrolment by HEI'!S14</f>
        <v>563</v>
      </c>
      <c r="D14" s="1">
        <f>'[3]Total G Enrolment by HEI'!$S15</f>
        <v>546</v>
      </c>
      <c r="E14" s="7">
        <f>IFERROR(VLOOKUP(A14,Sheet1!A:B,2,FALSE),0)</f>
        <v>0</v>
      </c>
      <c r="F14" s="7">
        <f>'[1]Total G Enrolment by HEI'!$S14</f>
        <v>609</v>
      </c>
    </row>
    <row r="15" spans="1:6" x14ac:dyDescent="0.25">
      <c r="A15" t="s">
        <v>17</v>
      </c>
      <c r="B15" s="1">
        <v>75</v>
      </c>
      <c r="C15" s="1">
        <f>'[2]Total G Enrolment by HEI'!S15</f>
        <v>84</v>
      </c>
      <c r="D15" s="1">
        <f>'[3]Total G Enrolment by HEI'!$S16</f>
        <v>93</v>
      </c>
      <c r="E15" s="7">
        <f>IFERROR(VLOOKUP(A15,Sheet1!A:B,2,FALSE),0)</f>
        <v>82</v>
      </c>
      <c r="F15" s="7">
        <f>'[1]Total G Enrolment by HEI'!$S15</f>
        <v>0</v>
      </c>
    </row>
    <row r="16" spans="1:6" x14ac:dyDescent="0.25">
      <c r="A16" t="s">
        <v>80</v>
      </c>
      <c r="B16" s="9" t="s">
        <v>82</v>
      </c>
      <c r="C16" s="1">
        <v>0</v>
      </c>
      <c r="D16" s="1">
        <f>'[3]Total G Enrolment by HEI'!$S18</f>
        <v>0</v>
      </c>
      <c r="E16" s="7">
        <f>IFERROR(VLOOKUP(A16,Sheet1!A:B,2,FALSE),0)</f>
        <v>0</v>
      </c>
      <c r="F16" s="7">
        <f>'[1]Total G Enrolment by HEI'!$S16</f>
        <v>0</v>
      </c>
    </row>
    <row r="17" spans="1:6" x14ac:dyDescent="0.25">
      <c r="A17" t="s">
        <v>18</v>
      </c>
      <c r="B17" s="9" t="s">
        <v>82</v>
      </c>
      <c r="C17" s="1">
        <f>'[2]Total G Enrolment by HEI'!S18</f>
        <v>251</v>
      </c>
      <c r="D17" s="1">
        <f>'[3]Total G Enrolment by HEI'!$S19</f>
        <v>209.70000000000002</v>
      </c>
      <c r="E17" s="7">
        <f>IFERROR(VLOOKUP(A17,Sheet1!A:B,2,FALSE),0)</f>
        <v>233.2</v>
      </c>
      <c r="F17" s="7">
        <f>'[1]Total G Enrolment by HEI'!$S17</f>
        <v>241</v>
      </c>
    </row>
    <row r="18" spans="1:6" x14ac:dyDescent="0.25">
      <c r="A18" t="s">
        <v>50</v>
      </c>
      <c r="B18" s="9" t="s">
        <v>82</v>
      </c>
      <c r="C18" s="1">
        <f>'[2]Total G Enrolment by HEI'!S19</f>
        <v>0</v>
      </c>
      <c r="D18" s="1">
        <f>'[3]Total G Enrolment by HEI'!$S20</f>
        <v>0</v>
      </c>
      <c r="E18" s="7">
        <f>IFERROR(VLOOKUP(A18,Sheet1!A:B,2,FALSE),0)</f>
        <v>0</v>
      </c>
      <c r="F18" s="7">
        <f>'[1]Total G Enrolment by HEI'!$S18</f>
        <v>0</v>
      </c>
    </row>
    <row r="19" spans="1:6" x14ac:dyDescent="0.25">
      <c r="A19" t="s">
        <v>81</v>
      </c>
      <c r="B19" s="1">
        <v>687.90000000000009</v>
      </c>
      <c r="C19" s="1">
        <v>692.53666666666663</v>
      </c>
      <c r="D19" s="1">
        <v>673</v>
      </c>
      <c r="E19" s="7">
        <v>968.099999999999</v>
      </c>
      <c r="F19" s="7">
        <f>'[1]Total G Enrolment by HEI'!$S19</f>
        <v>1271.8</v>
      </c>
    </row>
    <row r="20" spans="1:6" x14ac:dyDescent="0.25">
      <c r="A20" t="s">
        <v>19</v>
      </c>
      <c r="B20" s="1">
        <v>23</v>
      </c>
      <c r="C20" s="1">
        <f>'[2]Total G Enrolment by HEI'!S20</f>
        <v>28</v>
      </c>
      <c r="D20" s="1">
        <f>'[3]Total G Enrolment by HEI'!$S21</f>
        <v>33</v>
      </c>
      <c r="E20" s="7">
        <f>IFERROR(VLOOKUP(A20,Sheet1!A:B,2,FALSE),0)</f>
        <v>23.97</v>
      </c>
      <c r="F20" s="7">
        <f>'[1]Total G Enrolment by HEI'!$S20</f>
        <v>32.33</v>
      </c>
    </row>
    <row r="21" spans="1:6" x14ac:dyDescent="0.25">
      <c r="A21" t="s">
        <v>20</v>
      </c>
      <c r="B21" s="1">
        <v>650</v>
      </c>
      <c r="C21" s="1">
        <f>'[2]Total G Enrolment by HEI'!S21</f>
        <v>733</v>
      </c>
      <c r="D21" s="1">
        <f>'[3]Total G Enrolment by HEI'!$S22</f>
        <v>587</v>
      </c>
      <c r="E21" s="7">
        <f>IFERROR(VLOOKUP(A21,Sheet1!A:B,2,FALSE),0)</f>
        <v>807</v>
      </c>
      <c r="F21" s="7">
        <f>'[1]Total G Enrolment by HEI'!$S21</f>
        <v>890</v>
      </c>
    </row>
    <row r="22" spans="1:6" x14ac:dyDescent="0.25">
      <c r="A22" t="s">
        <v>51</v>
      </c>
      <c r="B22" s="1">
        <v>231.77</v>
      </c>
      <c r="C22" s="1">
        <f>'[2]Total G Enrolment by HEI'!S22</f>
        <v>198.68</v>
      </c>
      <c r="D22" s="1">
        <f>'[3]Total G Enrolment by HEI'!$S23</f>
        <v>183.34</v>
      </c>
      <c r="E22" s="7">
        <f>IFERROR(VLOOKUP(A22,Sheet1!A:B,2,FALSE),0)</f>
        <v>0</v>
      </c>
      <c r="F22" s="7">
        <f>'[1]Total G Enrolment by HEI'!$S22</f>
        <v>213.30550000000002</v>
      </c>
    </row>
    <row r="23" spans="1:6" x14ac:dyDescent="0.25">
      <c r="A23" t="s">
        <v>52</v>
      </c>
      <c r="B23" s="1">
        <v>40.922000000000004</v>
      </c>
      <c r="C23" s="1">
        <f>'[2]Total G Enrolment by HEI'!S23</f>
        <v>67.02000000000001</v>
      </c>
      <c r="D23" s="1">
        <f>'[3]Total G Enrolment by HEI'!$S24</f>
        <v>88.34</v>
      </c>
      <c r="E23" s="7">
        <f>IFERROR(VLOOKUP(A23,Sheet1!A:B,2,FALSE),0)</f>
        <v>0</v>
      </c>
      <c r="F23" s="7">
        <f>'[1]Total G Enrolment by HEI'!$S23</f>
        <v>118</v>
      </c>
    </row>
    <row r="24" spans="1:6" x14ac:dyDescent="0.25">
      <c r="A24" t="s">
        <v>22</v>
      </c>
      <c r="B24" s="1">
        <v>107.75880000000001</v>
      </c>
      <c r="C24" s="1">
        <f>'[2]Total G Enrolment by HEI'!S24</f>
        <v>325</v>
      </c>
      <c r="D24" s="1">
        <f>'[3]Total G Enrolment by HEI'!$S25</f>
        <v>397</v>
      </c>
      <c r="E24" s="7">
        <f>IFERROR(VLOOKUP(A24,Sheet1!A:B,2,FALSE),0)</f>
        <v>521</v>
      </c>
      <c r="F24" s="7">
        <f>'[1]Total G Enrolment by HEI'!$S24</f>
        <v>712</v>
      </c>
    </row>
    <row r="25" spans="1:6" x14ac:dyDescent="0.25">
      <c r="A25" t="s">
        <v>23</v>
      </c>
      <c r="B25" s="1">
        <v>67.5</v>
      </c>
      <c r="C25" s="1">
        <f>'[2]Total G Enrolment by HEI'!S25</f>
        <v>60.309999999999995</v>
      </c>
      <c r="D25" s="1">
        <f>'[3]Total G Enrolment by HEI'!$S26</f>
        <v>50</v>
      </c>
      <c r="E25" s="7">
        <f>IFERROR(VLOOKUP(A25,Sheet1!A:B,2,FALSE),0)</f>
        <v>28.33</v>
      </c>
      <c r="F25" s="7">
        <f>'[1]Total G Enrolment by HEI'!$S25</f>
        <v>113.27000000000001</v>
      </c>
    </row>
    <row r="26" spans="1:6" x14ac:dyDescent="0.25">
      <c r="A26" t="s">
        <v>53</v>
      </c>
      <c r="B26" s="9" t="s">
        <v>82</v>
      </c>
      <c r="C26" s="1">
        <f>'[2]Total G Enrolment by HEI'!S26</f>
        <v>0</v>
      </c>
      <c r="D26" s="1">
        <f>'[3]Total G Enrolment by HEI'!$S27</f>
        <v>0</v>
      </c>
      <c r="E26" s="7">
        <f>IFERROR(VLOOKUP(A26,Sheet1!A:B,2,FALSE),0)</f>
        <v>0</v>
      </c>
      <c r="F26" s="7">
        <f>'[1]Total G Enrolment by HEI'!$S26</f>
        <v>0</v>
      </c>
    </row>
    <row r="27" spans="1:6" x14ac:dyDescent="0.25">
      <c r="A27" t="s">
        <v>24</v>
      </c>
      <c r="B27" s="1">
        <v>532.38</v>
      </c>
      <c r="C27" s="1">
        <f>'[2]Total G Enrolment by HEI'!S27</f>
        <v>550</v>
      </c>
      <c r="D27" s="1">
        <f>'[3]Total G Enrolment by HEI'!$S28</f>
        <v>535</v>
      </c>
      <c r="E27" s="7">
        <f>IFERROR(VLOOKUP(A27,Sheet1!A:B,2,FALSE),0)</f>
        <v>370.74</v>
      </c>
      <c r="F27" s="7">
        <f>'[1]Total G Enrolment by HEI'!$S27</f>
        <v>640</v>
      </c>
    </row>
    <row r="28" spans="1:6" x14ac:dyDescent="0.25">
      <c r="A28" t="s">
        <v>25</v>
      </c>
      <c r="B28" s="1">
        <v>1399.02</v>
      </c>
      <c r="C28" s="1">
        <f>'[2]Total G Enrolment by HEI'!S28</f>
        <v>1613</v>
      </c>
      <c r="D28" s="1">
        <f>'[3]Total G Enrolment by HEI'!$S29</f>
        <v>1455.3799999999999</v>
      </c>
      <c r="E28" s="7">
        <f>IFERROR(VLOOKUP(A28,Sheet1!A:B,2,FALSE),0)</f>
        <v>1534</v>
      </c>
      <c r="F28" s="7">
        <f>'[1]Total G Enrolment by HEI'!$S28</f>
        <v>0</v>
      </c>
    </row>
    <row r="29" spans="1:6" x14ac:dyDescent="0.25">
      <c r="A29" t="s">
        <v>26</v>
      </c>
      <c r="B29" s="1">
        <v>1060.4299000000001</v>
      </c>
      <c r="C29" s="1">
        <f>'[2]Total G Enrolment by HEI'!S29</f>
        <v>1116.8997999999999</v>
      </c>
      <c r="D29" s="1">
        <f>'[3]Total G Enrolment by HEI'!$S30</f>
        <v>1119.1999999999998</v>
      </c>
      <c r="E29" s="7">
        <f>IFERROR(VLOOKUP(A29,Sheet1!A:B,2,FALSE),0)</f>
        <v>1363.4999999999977</v>
      </c>
      <c r="F29" s="7">
        <f>'[1]Total G Enrolment by HEI'!$S29</f>
        <v>1190.3</v>
      </c>
    </row>
    <row r="30" spans="1:6" x14ac:dyDescent="0.25">
      <c r="A30" t="s">
        <v>54</v>
      </c>
      <c r="B30" s="1">
        <v>264.7</v>
      </c>
      <c r="C30" s="1">
        <f>'[2]Total G Enrolment by HEI'!S30</f>
        <v>285.61</v>
      </c>
      <c r="D30" s="1">
        <f>'[3]Total G Enrolment by HEI'!$S31</f>
        <v>292.20000000000005</v>
      </c>
      <c r="E30" s="7">
        <f>IFERROR(VLOOKUP(A30,Sheet1!A:B,2,FALSE),0)</f>
        <v>0</v>
      </c>
      <c r="F30" s="7">
        <f>'[1]Total G Enrolment by HEI'!$S30</f>
        <v>436.36</v>
      </c>
    </row>
    <row r="31" spans="1:6" x14ac:dyDescent="0.25">
      <c r="A31" t="s">
        <v>28</v>
      </c>
      <c r="B31" s="1">
        <v>1217.8</v>
      </c>
      <c r="C31" s="1">
        <f>'[2]Total G Enrolment by HEI'!S31</f>
        <v>1223.9000000000001</v>
      </c>
      <c r="D31" s="1">
        <f>'[3]Total G Enrolment by HEI'!$S32</f>
        <v>1131</v>
      </c>
      <c r="E31" s="7">
        <f>IFERROR(VLOOKUP(A31,Sheet1!A:B,2,FALSE),0)</f>
        <v>1712.599999999999</v>
      </c>
      <c r="F31" s="7">
        <f>'[1]Total G Enrolment by HEI'!$S31</f>
        <v>2006</v>
      </c>
    </row>
    <row r="32" spans="1:6" x14ac:dyDescent="0.25">
      <c r="A32" t="s">
        <v>55</v>
      </c>
      <c r="B32" s="1">
        <v>234.34000000000003</v>
      </c>
      <c r="C32" s="1">
        <f>'[2]Total G Enrolment by HEI'!S32</f>
        <v>386.5</v>
      </c>
      <c r="D32" s="1">
        <f>'[3]Total G Enrolment by HEI'!$S33</f>
        <v>304</v>
      </c>
      <c r="E32" s="7">
        <f>IFERROR(VLOOKUP(A32,Sheet1!A:B,2,FALSE),0)</f>
        <v>0</v>
      </c>
      <c r="F32" s="7">
        <f>'[1]Total G Enrolment by HEI'!$S32</f>
        <v>279</v>
      </c>
    </row>
    <row r="33" spans="1:6" x14ac:dyDescent="0.25">
      <c r="A33" t="s">
        <v>29</v>
      </c>
      <c r="B33" s="1">
        <v>301.35000000000002</v>
      </c>
      <c r="C33" s="1">
        <f>'[2]Total G Enrolment by HEI'!S33</f>
        <v>513</v>
      </c>
      <c r="D33" s="1">
        <f>'[3]Total G Enrolment by HEI'!$S34</f>
        <v>521.5</v>
      </c>
      <c r="E33" s="7">
        <f>IFERROR(VLOOKUP(A33,Sheet1!A:B,2,FALSE),0)</f>
        <v>497.5</v>
      </c>
      <c r="F33" s="7">
        <f>'[1]Total G Enrolment by HEI'!$S33</f>
        <v>440.5</v>
      </c>
    </row>
    <row r="34" spans="1:6" x14ac:dyDescent="0.25">
      <c r="A34" t="s">
        <v>30</v>
      </c>
      <c r="B34" s="1">
        <v>200.4999</v>
      </c>
      <c r="C34" s="1">
        <f>'[2]Total G Enrolment by HEI'!S34</f>
        <v>351</v>
      </c>
      <c r="D34" s="1">
        <f>'[3]Total G Enrolment by HEI'!$S35</f>
        <v>383.15000000000003</v>
      </c>
      <c r="E34" s="7">
        <f>IFERROR(VLOOKUP(A34,Sheet1!A:B,2,FALSE),0)</f>
        <v>285.32</v>
      </c>
      <c r="F34" s="7">
        <f>'[1]Total G Enrolment by HEI'!$S34</f>
        <v>232.93</v>
      </c>
    </row>
    <row r="35" spans="1:6" x14ac:dyDescent="0.25">
      <c r="A35" t="s">
        <v>31</v>
      </c>
      <c r="B35" s="9" t="s">
        <v>82</v>
      </c>
      <c r="C35" s="1">
        <f>'[2]Total G Enrolment by HEI'!S35</f>
        <v>4</v>
      </c>
      <c r="D35" s="1">
        <f>'[3]Total G Enrolment by HEI'!$S36</f>
        <v>0</v>
      </c>
      <c r="E35" s="7">
        <f>IFERROR(VLOOKUP(A35,Sheet1!A:B,2,FALSE),0)</f>
        <v>0</v>
      </c>
      <c r="F35" s="7">
        <f>'[1]Total G Enrolment by HEI'!$S35</f>
        <v>37</v>
      </c>
    </row>
    <row r="36" spans="1:6" x14ac:dyDescent="0.25">
      <c r="A36" t="s">
        <v>32</v>
      </c>
      <c r="B36" s="1">
        <v>223.0659</v>
      </c>
      <c r="C36" s="1">
        <f>'[2]Total G Enrolment by HEI'!S36</f>
        <v>202.33240000000001</v>
      </c>
      <c r="D36" s="1">
        <f>'[3]Total G Enrolment by HEI'!$S37</f>
        <v>192.31</v>
      </c>
      <c r="E36" s="7">
        <f>IFERROR(VLOOKUP(A36,Sheet1!A:B,2,FALSE),0)</f>
        <v>263.99999999999989</v>
      </c>
      <c r="F36" s="7">
        <f>'[1]Total G Enrolment by HEI'!$S36</f>
        <v>264.67</v>
      </c>
    </row>
    <row r="37" spans="1:6" x14ac:dyDescent="0.25">
      <c r="A37" t="s">
        <v>33</v>
      </c>
      <c r="B37" s="1">
        <v>855.09930000000008</v>
      </c>
      <c r="C37" s="1">
        <f>'[2]Total G Enrolment by HEI'!S37</f>
        <v>886.09929999999997</v>
      </c>
      <c r="D37" s="1">
        <f>'[3]Total G Enrolment by HEI'!$S38</f>
        <v>911.9</v>
      </c>
      <c r="E37" s="7">
        <f>IFERROR(VLOOKUP(A37,Sheet1!A:B,2,FALSE),0)</f>
        <v>1103.6999999999998</v>
      </c>
      <c r="F37" s="7">
        <f>'[1]Total G Enrolment by HEI'!$S37</f>
        <v>978.09999999999991</v>
      </c>
    </row>
    <row r="38" spans="1:6" x14ac:dyDescent="0.25">
      <c r="A38" t="s">
        <v>34</v>
      </c>
      <c r="B38" s="9" t="s">
        <v>82</v>
      </c>
      <c r="C38" s="1">
        <f>'[2]Total G Enrolment by HEI'!S38</f>
        <v>20</v>
      </c>
      <c r="D38" s="1">
        <f>'[3]Total G Enrolment by HEI'!$S39</f>
        <v>18</v>
      </c>
      <c r="E38" s="7">
        <f>IFERROR(VLOOKUP(A38,Sheet1!A:B,2,FALSE),0)</f>
        <v>23</v>
      </c>
      <c r="F38" s="7">
        <f>'[1]Total G Enrolment by HEI'!$S38</f>
        <v>17</v>
      </c>
    </row>
    <row r="39" spans="1:6" x14ac:dyDescent="0.25">
      <c r="A39" t="s">
        <v>35</v>
      </c>
      <c r="B39" s="1">
        <v>21</v>
      </c>
      <c r="C39" s="1">
        <f>'[2]Total G Enrolment by HEI'!S39</f>
        <v>205.67000000000002</v>
      </c>
      <c r="D39" s="1">
        <f>'[3]Total G Enrolment by HEI'!$S40</f>
        <v>219.29999999999995</v>
      </c>
      <c r="E39" s="7">
        <f>IFERROR(VLOOKUP(A39,Sheet1!A:B,2,FALSE),0)</f>
        <v>241.00999999999991</v>
      </c>
      <c r="F39" s="7">
        <f>'[1]Total G Enrolment by HEI'!$S39</f>
        <v>260.98</v>
      </c>
    </row>
    <row r="40" spans="1:6" x14ac:dyDescent="0.25">
      <c r="A40" t="s">
        <v>36</v>
      </c>
      <c r="B40" s="1">
        <v>246.86989999999997</v>
      </c>
      <c r="C40" s="1">
        <f>'[2]Total G Enrolment by HEI'!S40</f>
        <v>536.29999999999995</v>
      </c>
      <c r="D40" s="1">
        <f>'[3]Total G Enrolment by HEI'!$S41</f>
        <v>518.40000000000009</v>
      </c>
      <c r="E40" s="7">
        <f>IFERROR(VLOOKUP(A40,Sheet1!A:B,2,FALSE),0)</f>
        <v>445.96999999999991</v>
      </c>
      <c r="F40" s="7">
        <f>'[1]Total G Enrolment by HEI'!$S40</f>
        <v>117.95999999999998</v>
      </c>
    </row>
    <row r="41" spans="1:6" x14ac:dyDescent="0.25">
      <c r="A41" t="s">
        <v>37</v>
      </c>
      <c r="B41" s="1">
        <v>523.26</v>
      </c>
      <c r="C41" s="1">
        <f>'[2]Total G Enrolment by HEI'!S41</f>
        <v>2213.3998000000001</v>
      </c>
      <c r="D41" s="1">
        <f>'[3]Total G Enrolment by HEI'!$S42</f>
        <v>2322.3999999999996</v>
      </c>
      <c r="E41" s="7">
        <f>IFERROR(VLOOKUP(A41,Sheet1!A:B,2,FALSE),0)</f>
        <v>2668.1999999999948</v>
      </c>
      <c r="F41" s="7">
        <f>'[1]Total G Enrolment by HEI'!$S41</f>
        <v>2613.1999999999998</v>
      </c>
    </row>
    <row r="42" spans="1:6" x14ac:dyDescent="0.25">
      <c r="A42" t="s">
        <v>38</v>
      </c>
      <c r="B42" s="1">
        <v>2144.8998000000001</v>
      </c>
      <c r="C42" s="1">
        <f>'[2]Total G Enrolment by HEI'!S42</f>
        <v>560.32400000000007</v>
      </c>
      <c r="D42" s="1">
        <f>'[3]Total G Enrolment by HEI'!$S43</f>
        <v>511</v>
      </c>
      <c r="E42" s="7">
        <f>IFERROR(VLOOKUP(A42,Sheet1!A:B,2,FALSE),0)</f>
        <v>391.03</v>
      </c>
      <c r="F42" s="7">
        <f>'[1]Total G Enrolment by HEI'!$S42</f>
        <v>469.03</v>
      </c>
    </row>
    <row r="43" spans="1:6" x14ac:dyDescent="0.25">
      <c r="A43" t="s">
        <v>39</v>
      </c>
      <c r="B43" s="1">
        <v>268.95</v>
      </c>
      <c r="C43" s="1">
        <f>'[2]Total G Enrolment by HEI'!S43</f>
        <v>1479.2997</v>
      </c>
      <c r="D43" s="1">
        <f>'[3]Total G Enrolment by HEI'!$S44</f>
        <v>1470.5700000000002</v>
      </c>
      <c r="E43" s="7">
        <f>IFERROR(VLOOKUP(A43,Sheet1!A:B,2,FALSE),0)</f>
        <v>1523.9999999999991</v>
      </c>
      <c r="F43" s="7">
        <f>'[1]Total G Enrolment by HEI'!$S43</f>
        <v>1450</v>
      </c>
    </row>
    <row r="44" spans="1:6" x14ac:dyDescent="0.25">
      <c r="A44" t="s">
        <v>40</v>
      </c>
      <c r="B44" s="1">
        <v>760.67979999999989</v>
      </c>
      <c r="C44" s="1">
        <f>'[2]Total G Enrolment by HEI'!S44</f>
        <v>751.33999999999992</v>
      </c>
      <c r="D44" s="1">
        <f>'[3]Total G Enrolment by HEI'!$S45</f>
        <v>838</v>
      </c>
      <c r="E44" s="7">
        <f>IFERROR(VLOOKUP(A44,Sheet1!A:B,2,FALSE),0)</f>
        <v>1041</v>
      </c>
      <c r="F44" s="7">
        <f>'[1]Total G Enrolment by HEI'!$S44</f>
        <v>1099</v>
      </c>
    </row>
    <row r="45" spans="1:6" x14ac:dyDescent="0.25">
      <c r="A45" t="s">
        <v>41</v>
      </c>
      <c r="B45" s="1">
        <v>1590.3996</v>
      </c>
      <c r="C45" s="1">
        <f>'[2]Total G Enrolment by HEI'!S45</f>
        <v>1761</v>
      </c>
      <c r="D45" s="1">
        <f>'[3]Total G Enrolment by HEI'!$S46</f>
        <v>1949.9499999999998</v>
      </c>
      <c r="E45" s="7">
        <f>IFERROR(VLOOKUP(A45,Sheet1!A:B,2,FALSE),0)</f>
        <v>2506.349999999999</v>
      </c>
      <c r="F45" s="7">
        <f>'[1]Total G Enrolment by HEI'!$S45</f>
        <v>1953.6599999999999</v>
      </c>
    </row>
    <row r="46" spans="1:6" x14ac:dyDescent="0.25">
      <c r="A46" t="s">
        <v>42</v>
      </c>
      <c r="B46" s="1">
        <v>117.3</v>
      </c>
      <c r="C46" s="1">
        <f>'[2]Total G Enrolment by HEI'!S46</f>
        <v>480</v>
      </c>
      <c r="D46" s="1">
        <f>'[3]Total G Enrolment by HEI'!$S47</f>
        <v>198.3</v>
      </c>
      <c r="E46" s="7">
        <f>IFERROR(VLOOKUP(A46,Sheet1!A:B,2,FALSE),0)</f>
        <v>253.99</v>
      </c>
      <c r="F46" s="7">
        <f>'[1]Total G Enrolment by HEI'!$S46</f>
        <v>388</v>
      </c>
    </row>
    <row r="47" spans="1:6" x14ac:dyDescent="0.25">
      <c r="A47" t="s">
        <v>56</v>
      </c>
      <c r="B47" s="1">
        <f>SUM(B2:B46)</f>
        <v>24112.798799999997</v>
      </c>
      <c r="C47" s="1">
        <f t="shared" ref="C47:F47" si="0">SUM(C2:C46)</f>
        <v>28291.458166666667</v>
      </c>
      <c r="D47" s="1">
        <f t="shared" si="0"/>
        <v>28666.46333333334</v>
      </c>
      <c r="E47" s="1">
        <f t="shared" si="0"/>
        <v>26483.369999999984</v>
      </c>
      <c r="F47" s="1">
        <f t="shared" si="0"/>
        <v>34253.435499999992</v>
      </c>
    </row>
    <row r="48" spans="1:6" x14ac:dyDescent="0.25">
      <c r="A48" t="s">
        <v>72</v>
      </c>
    </row>
    <row r="50" spans="3:3" x14ac:dyDescent="0.25">
      <c r="C50" s="1"/>
    </row>
  </sheetData>
  <sortState xmlns:xlrd2="http://schemas.microsoft.com/office/spreadsheetml/2017/richdata2" ref="A2:C46">
    <sortCondition ref="A2"/>
  </sortState>
  <conditionalFormatting sqref="A2">
    <cfRule type="duplicateValues" dxfId="19" priority="8"/>
  </conditionalFormatting>
  <conditionalFormatting sqref="A5">
    <cfRule type="duplicateValues" dxfId="18" priority="7"/>
  </conditionalFormatting>
  <conditionalFormatting sqref="A16">
    <cfRule type="duplicateValues" dxfId="17" priority="2"/>
  </conditionalFormatting>
  <conditionalFormatting sqref="A18">
    <cfRule type="duplicateValues" dxfId="16" priority="6"/>
  </conditionalFormatting>
  <conditionalFormatting sqref="A19">
    <cfRule type="duplicateValues" dxfId="15" priority="1"/>
  </conditionalFormatting>
  <conditionalFormatting sqref="A31">
    <cfRule type="duplicateValues" dxfId="14" priority="5"/>
  </conditionalFormatting>
  <conditionalFormatting sqref="A36">
    <cfRule type="duplicateValues" dxfId="13" priority="4"/>
  </conditionalFormatting>
  <conditionalFormatting sqref="A39">
    <cfRule type="duplicateValues" dxfId="12" priority="3"/>
  </conditionalFormatting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23" workbookViewId="0">
      <selection activeCell="F47" sqref="F47"/>
    </sheetView>
  </sheetViews>
  <sheetFormatPr defaultRowHeight="15" x14ac:dyDescent="0.25"/>
  <cols>
    <col min="1" max="1" width="60.28515625" bestFit="1" customWidth="1"/>
  </cols>
  <sheetData>
    <row r="1" spans="1:6" x14ac:dyDescent="0.25">
      <c r="A1" t="s">
        <v>46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5</v>
      </c>
      <c r="B2" s="9" t="s">
        <v>82</v>
      </c>
      <c r="C2" s="1">
        <f>'[2]Total G Enrolment by HEI'!T2</f>
        <v>0</v>
      </c>
      <c r="D2" s="1">
        <f>'[3]Total G Enrolment by HEI'!$T3</f>
        <v>4</v>
      </c>
      <c r="E2" s="1">
        <f>IFERROR(VLOOKUP(A2,Sheet1!A:C,3,FALSE),0)</f>
        <v>7</v>
      </c>
      <c r="F2" s="1">
        <f>'[1]Total G Enrolment by HEI'!$T2</f>
        <v>3</v>
      </c>
    </row>
    <row r="3" spans="1:6" x14ac:dyDescent="0.25">
      <c r="A3" t="s">
        <v>6</v>
      </c>
      <c r="B3" s="9" t="s">
        <v>82</v>
      </c>
      <c r="C3" s="1">
        <f>'[2]Total G Enrolment by HEI'!T3</f>
        <v>52</v>
      </c>
      <c r="D3" s="1">
        <f>'[3]Total G Enrolment by HEI'!$T4</f>
        <v>86</v>
      </c>
      <c r="E3" s="1">
        <f>IFERROR(VLOOKUP(A3,Sheet1!A:C,3,FALSE),0)</f>
        <v>88.97</v>
      </c>
      <c r="F3" s="1">
        <f>'[1]Total G Enrolment by HEI'!$T3</f>
        <v>90.289999999999992</v>
      </c>
    </row>
    <row r="4" spans="1:6" x14ac:dyDescent="0.25">
      <c r="A4" t="s">
        <v>7</v>
      </c>
      <c r="B4" s="1">
        <v>79</v>
      </c>
      <c r="C4" s="1">
        <f>'[2]Total G Enrolment by HEI'!T4</f>
        <v>71.099999999999994</v>
      </c>
      <c r="D4" s="1">
        <f>'[3]Total G Enrolment by HEI'!$T5</f>
        <v>75.300000000000011</v>
      </c>
      <c r="E4" s="1">
        <f>IFERROR(VLOOKUP(A4,Sheet1!A:C,3,FALSE),0)</f>
        <v>76.800000000000011</v>
      </c>
      <c r="F4" s="1">
        <f>'[1]Total G Enrolment by HEI'!$T4</f>
        <v>54.7</v>
      </c>
    </row>
    <row r="5" spans="1:6" x14ac:dyDescent="0.25">
      <c r="A5" t="s">
        <v>8</v>
      </c>
      <c r="B5" s="9" t="s">
        <v>82</v>
      </c>
      <c r="C5" s="1">
        <f>'[2]Total G Enrolment by HEI'!T5</f>
        <v>0</v>
      </c>
      <c r="D5" s="1">
        <f>'[3]Total G Enrolment by HEI'!$T6</f>
        <v>0</v>
      </c>
      <c r="E5" s="1">
        <f>IFERROR(VLOOKUP(A5,Sheet1!A:C,3,FALSE),0)</f>
        <v>0</v>
      </c>
      <c r="F5" s="1">
        <f>'[1]Total G Enrolment by HEI'!$T5</f>
        <v>0</v>
      </c>
    </row>
    <row r="6" spans="1:6" x14ac:dyDescent="0.25">
      <c r="A6" t="s">
        <v>9</v>
      </c>
      <c r="B6" s="1">
        <v>16</v>
      </c>
      <c r="C6" s="1">
        <f>'[2]Total G Enrolment by HEI'!T6</f>
        <v>13.66</v>
      </c>
      <c r="D6" s="1">
        <f>'[3]Total G Enrolment by HEI'!$T7</f>
        <v>5.8999999999999995</v>
      </c>
      <c r="E6" s="1">
        <f>IFERROR(VLOOKUP(A6,Sheet1!A:C,3,FALSE),0)</f>
        <v>6.67</v>
      </c>
      <c r="F6" s="1">
        <f>'[1]Total G Enrolment by HEI'!$T6</f>
        <v>18</v>
      </c>
    </row>
    <row r="7" spans="1:6" x14ac:dyDescent="0.25">
      <c r="A7" t="s">
        <v>10</v>
      </c>
      <c r="B7" s="1">
        <v>400</v>
      </c>
      <c r="C7" s="1">
        <f>'[2]Total G Enrolment by HEI'!T7</f>
        <v>392.5800000000001</v>
      </c>
      <c r="D7" s="1">
        <f>'[3]Total G Enrolment by HEI'!$T8</f>
        <v>409</v>
      </c>
      <c r="E7" s="1">
        <f>IFERROR(VLOOKUP(A7,Sheet1!A:C,3,FALSE),0)</f>
        <v>142.29</v>
      </c>
      <c r="F7" s="1">
        <f>'[1]Total G Enrolment by HEI'!$T7</f>
        <v>435</v>
      </c>
    </row>
    <row r="8" spans="1:6" x14ac:dyDescent="0.25">
      <c r="A8" t="s">
        <v>47</v>
      </c>
      <c r="B8" s="1">
        <v>126.97999999999999</v>
      </c>
      <c r="C8" s="1">
        <f>'[2]Total G Enrolment by HEI'!T8</f>
        <v>120.3</v>
      </c>
      <c r="D8" s="1">
        <f>'[3]Total G Enrolment by HEI'!$T9</f>
        <v>120.29999999999998</v>
      </c>
      <c r="E8" s="1">
        <f>IFERROR(VLOOKUP(A8,Sheet1!A:C,3,FALSE),0)</f>
        <v>0</v>
      </c>
      <c r="F8" s="1">
        <f>'[1]Total G Enrolment by HEI'!$T8</f>
        <v>150.69000000000003</v>
      </c>
    </row>
    <row r="9" spans="1:6" x14ac:dyDescent="0.25">
      <c r="A9" t="s">
        <v>48</v>
      </c>
      <c r="B9" s="9" t="s">
        <v>82</v>
      </c>
      <c r="C9" s="1">
        <f>'[2]Total G Enrolment by HEI'!T9</f>
        <v>0</v>
      </c>
      <c r="D9" s="1">
        <f>'[3]Total G Enrolment by HEI'!$T10</f>
        <v>0</v>
      </c>
      <c r="E9" s="1">
        <f>IFERROR(VLOOKUP(A9,Sheet1!A:C,3,FALSE),0)</f>
        <v>0</v>
      </c>
      <c r="F9" s="1">
        <f>'[1]Total G Enrolment by HEI'!$T9</f>
        <v>0</v>
      </c>
    </row>
    <row r="10" spans="1:6" x14ac:dyDescent="0.25">
      <c r="A10" t="s">
        <v>12</v>
      </c>
      <c r="B10" s="1">
        <v>23</v>
      </c>
      <c r="C10" s="1">
        <f>'[2]Total G Enrolment by HEI'!T10</f>
        <v>0</v>
      </c>
      <c r="D10" s="1">
        <f>'[3]Total G Enrolment by HEI'!$T11</f>
        <v>5.3</v>
      </c>
      <c r="E10" s="1">
        <f>IFERROR(VLOOKUP(A10,Sheet1!A:C,3,FALSE),0)</f>
        <v>12.6</v>
      </c>
      <c r="F10" s="1">
        <f>'[1]Total G Enrolment by HEI'!$T10</f>
        <v>13.3</v>
      </c>
    </row>
    <row r="11" spans="1:6" x14ac:dyDescent="0.25">
      <c r="A11" t="s">
        <v>13</v>
      </c>
      <c r="B11" s="1">
        <v>63.4</v>
      </c>
      <c r="C11" s="1">
        <f>'[2]Total G Enrolment by HEI'!T11</f>
        <v>48.599899999999998</v>
      </c>
      <c r="D11" s="1">
        <f>'[3]Total G Enrolment by HEI'!$T12</f>
        <v>51.20000000000001</v>
      </c>
      <c r="E11" s="1">
        <f>IFERROR(VLOOKUP(A11,Sheet1!A:C,3,FALSE),0)</f>
        <v>47.399999999999963</v>
      </c>
      <c r="F11" s="1">
        <f>'[1]Total G Enrolment by HEI'!$T11</f>
        <v>67.099999999999994</v>
      </c>
    </row>
    <row r="12" spans="1:6" x14ac:dyDescent="0.25">
      <c r="A12" t="s">
        <v>14</v>
      </c>
      <c r="B12" s="1">
        <v>67.001000000000005</v>
      </c>
      <c r="C12" s="1">
        <f>'[2]Total G Enrolment by HEI'!T12</f>
        <v>66.999000000000009</v>
      </c>
      <c r="D12" s="1">
        <f>'[3]Total G Enrolment by HEI'!$T13</f>
        <v>58.000666666666667</v>
      </c>
      <c r="E12" s="1">
        <f>IFERROR(VLOOKUP(A12,Sheet1!A:C,3,FALSE),0)</f>
        <v>73.319999999999894</v>
      </c>
      <c r="F12" s="1">
        <f>'[1]Total G Enrolment by HEI'!$T12</f>
        <v>81</v>
      </c>
    </row>
    <row r="13" spans="1:6" x14ac:dyDescent="0.25">
      <c r="A13" t="s">
        <v>15</v>
      </c>
      <c r="B13" s="1">
        <v>53.999999999999993</v>
      </c>
      <c r="C13" s="1">
        <f>'[2]Total G Enrolment by HEI'!T13</f>
        <v>57.32</v>
      </c>
      <c r="D13" s="1">
        <f>'[3]Total G Enrolment by HEI'!$T14</f>
        <v>54.66</v>
      </c>
      <c r="E13" s="1">
        <f>IFERROR(VLOOKUP(A13,Sheet1!A:C,3,FALSE),0)</f>
        <v>38.650000000000006</v>
      </c>
      <c r="F13" s="1">
        <f>'[1]Total G Enrolment by HEI'!$T13</f>
        <v>39.33</v>
      </c>
    </row>
    <row r="14" spans="1:6" x14ac:dyDescent="0.25">
      <c r="A14" t="s">
        <v>49</v>
      </c>
      <c r="B14" s="1">
        <v>24.659999999999997</v>
      </c>
      <c r="C14" s="1">
        <f>'[2]Total G Enrolment by HEI'!T14</f>
        <v>26.75</v>
      </c>
      <c r="D14" s="1">
        <f>'[3]Total G Enrolment by HEI'!$T15</f>
        <v>24</v>
      </c>
      <c r="E14" s="1">
        <f>IFERROR(VLOOKUP(A14,Sheet1!A:C,3,FALSE),0)</f>
        <v>0</v>
      </c>
      <c r="F14" s="1">
        <f>'[1]Total G Enrolment by HEI'!$T14</f>
        <v>28</v>
      </c>
    </row>
    <row r="15" spans="1:6" x14ac:dyDescent="0.25">
      <c r="A15" t="s">
        <v>17</v>
      </c>
      <c r="B15" s="1">
        <v>32</v>
      </c>
      <c r="C15" s="1">
        <f>'[2]Total G Enrolment by HEI'!T15</f>
        <v>28</v>
      </c>
      <c r="D15" s="1">
        <f>'[3]Total G Enrolment by HEI'!$T16</f>
        <v>15</v>
      </c>
      <c r="E15" s="1">
        <f>IFERROR(VLOOKUP(A15,Sheet1!A:C,3,FALSE),0)</f>
        <v>16</v>
      </c>
      <c r="F15" s="1">
        <f>'[1]Total G Enrolment by HEI'!$T15</f>
        <v>0</v>
      </c>
    </row>
    <row r="16" spans="1:6" x14ac:dyDescent="0.25">
      <c r="A16" t="s">
        <v>80</v>
      </c>
      <c r="B16" s="9" t="s">
        <v>82</v>
      </c>
      <c r="C16" s="1">
        <v>0</v>
      </c>
      <c r="D16" s="1">
        <v>0</v>
      </c>
      <c r="E16" s="1">
        <v>0</v>
      </c>
      <c r="F16" s="1">
        <f>'[1]Total G Enrolment by HEI'!$T16</f>
        <v>0</v>
      </c>
    </row>
    <row r="17" spans="1:6" x14ac:dyDescent="0.25">
      <c r="A17" t="s">
        <v>18</v>
      </c>
      <c r="B17" s="9" t="s">
        <v>82</v>
      </c>
      <c r="C17" s="1">
        <v>0</v>
      </c>
      <c r="D17" s="1">
        <v>0</v>
      </c>
      <c r="E17" s="1">
        <v>4.3</v>
      </c>
      <c r="F17" s="1">
        <f>'[1]Total G Enrolment by HEI'!$T17</f>
        <v>13</v>
      </c>
    </row>
    <row r="18" spans="1:6" x14ac:dyDescent="0.25">
      <c r="A18" t="s">
        <v>50</v>
      </c>
      <c r="B18" s="9" t="s">
        <v>82</v>
      </c>
      <c r="C18" s="1">
        <f>'[2]Total G Enrolment by HEI'!T19</f>
        <v>0</v>
      </c>
      <c r="D18" s="1">
        <f>'[3]Total G Enrolment by HEI'!$T20</f>
        <v>0</v>
      </c>
      <c r="E18" s="1">
        <f>IFERROR(VLOOKUP(A18,Sheet1!A:C,3,FALSE),0)</f>
        <v>0</v>
      </c>
      <c r="F18" s="1">
        <f>'[1]Total G Enrolment by HEI'!$T18</f>
        <v>0</v>
      </c>
    </row>
    <row r="19" spans="1:6" x14ac:dyDescent="0.25">
      <c r="A19" t="s">
        <v>81</v>
      </c>
      <c r="B19" s="1">
        <v>51.3</v>
      </c>
      <c r="C19" s="1">
        <v>17.900000000000002</v>
      </c>
      <c r="D19" s="1">
        <v>19.7</v>
      </c>
      <c r="E19" s="1">
        <v>83.999999999999986</v>
      </c>
      <c r="F19" s="1">
        <f>'[1]Total G Enrolment by HEI'!$T19</f>
        <v>100.19999999999999</v>
      </c>
    </row>
    <row r="20" spans="1:6" x14ac:dyDescent="0.25">
      <c r="A20" t="s">
        <v>19</v>
      </c>
      <c r="B20" s="1">
        <v>2</v>
      </c>
      <c r="C20" s="1">
        <f>'[2]Total G Enrolment by HEI'!T20</f>
        <v>1</v>
      </c>
      <c r="D20" s="1">
        <f>'[3]Total G Enrolment by HEI'!$T21</f>
        <v>0</v>
      </c>
      <c r="E20" s="1">
        <f>IFERROR(VLOOKUP(A20,Sheet1!A:C,3,FALSE),0)</f>
        <v>0</v>
      </c>
      <c r="F20" s="1">
        <f>'[1]Total G Enrolment by HEI'!$T20</f>
        <v>0</v>
      </c>
    </row>
    <row r="21" spans="1:6" x14ac:dyDescent="0.25">
      <c r="A21" t="s">
        <v>20</v>
      </c>
      <c r="B21" s="1">
        <v>0</v>
      </c>
      <c r="C21" s="1">
        <f>'[2]Total G Enrolment by HEI'!T21</f>
        <v>0</v>
      </c>
      <c r="D21" s="1">
        <f>'[3]Total G Enrolment by HEI'!$T22</f>
        <v>0</v>
      </c>
      <c r="E21" s="1">
        <f>IFERROR(VLOOKUP(A21,Sheet1!A:C,3,FALSE),0)</f>
        <v>130</v>
      </c>
      <c r="F21" s="1">
        <f>'[1]Total G Enrolment by HEI'!$T21</f>
        <v>220</v>
      </c>
    </row>
    <row r="22" spans="1:6" x14ac:dyDescent="0.25">
      <c r="A22" t="s">
        <v>51</v>
      </c>
      <c r="B22" s="1">
        <v>9.34</v>
      </c>
      <c r="C22" s="1">
        <f>'[2]Total G Enrolment by HEI'!T22</f>
        <v>6.67</v>
      </c>
      <c r="D22" s="1">
        <f>'[3]Total G Enrolment by HEI'!$T23</f>
        <v>6.33</v>
      </c>
      <c r="E22" s="1">
        <f>IFERROR(VLOOKUP(A22,Sheet1!A:C,3,FALSE),0)</f>
        <v>0</v>
      </c>
      <c r="F22" s="1">
        <f>'[1]Total G Enrolment by HEI'!$T22</f>
        <v>33.649900000000002</v>
      </c>
    </row>
    <row r="23" spans="1:6" x14ac:dyDescent="0.25">
      <c r="A23" t="s">
        <v>52</v>
      </c>
      <c r="B23" s="1">
        <v>2.6659999999999999</v>
      </c>
      <c r="C23" s="1">
        <f>'[2]Total G Enrolment by HEI'!T23</f>
        <v>1.33</v>
      </c>
      <c r="D23" s="1">
        <f>'[3]Total G Enrolment by HEI'!$T24</f>
        <v>1.6600000000000001</v>
      </c>
      <c r="E23" s="1">
        <f>IFERROR(VLOOKUP(A23,Sheet1!A:C,3,FALSE),0)</f>
        <v>0</v>
      </c>
      <c r="F23" s="1">
        <f>'[1]Total G Enrolment by HEI'!$T23</f>
        <v>0</v>
      </c>
    </row>
    <row r="24" spans="1:6" x14ac:dyDescent="0.25">
      <c r="A24" t="s">
        <v>22</v>
      </c>
      <c r="B24" s="1">
        <v>16.328000000000003</v>
      </c>
      <c r="C24" s="1">
        <f>'[2]Total G Enrolment by HEI'!T24</f>
        <v>47</v>
      </c>
      <c r="D24" s="1">
        <f>'[3]Total G Enrolment by HEI'!$T25</f>
        <v>45</v>
      </c>
      <c r="E24" s="1">
        <f>IFERROR(VLOOKUP(A24,Sheet1!A:C,3,FALSE),0)</f>
        <v>47</v>
      </c>
      <c r="F24" s="1">
        <f>'[1]Total G Enrolment by HEI'!$T24</f>
        <v>50</v>
      </c>
    </row>
    <row r="25" spans="1:6" x14ac:dyDescent="0.25">
      <c r="A25" t="s">
        <v>23</v>
      </c>
      <c r="B25" s="1">
        <v>1</v>
      </c>
      <c r="C25" s="1">
        <f>'[2]Total G Enrolment by HEI'!T25</f>
        <v>1</v>
      </c>
      <c r="D25" s="1">
        <f>'[3]Total G Enrolment by HEI'!$T26</f>
        <v>1</v>
      </c>
      <c r="E25" s="1">
        <f>IFERROR(VLOOKUP(A25,Sheet1!A:C,3,FALSE),0)</f>
        <v>0</v>
      </c>
      <c r="F25" s="1">
        <f>'[1]Total G Enrolment by HEI'!$T25</f>
        <v>5</v>
      </c>
    </row>
    <row r="26" spans="1:6" x14ac:dyDescent="0.25">
      <c r="A26" t="s">
        <v>53</v>
      </c>
      <c r="B26" s="9" t="s">
        <v>82</v>
      </c>
      <c r="C26" s="1">
        <f>'[2]Total G Enrolment by HEI'!T26</f>
        <v>0</v>
      </c>
      <c r="D26" s="1">
        <f>'[3]Total G Enrolment by HEI'!$T27</f>
        <v>0</v>
      </c>
      <c r="E26" s="1">
        <f>IFERROR(VLOOKUP(A26,Sheet1!A:C,3,FALSE),0)</f>
        <v>0</v>
      </c>
      <c r="F26" s="1">
        <f>'[1]Total G Enrolment by HEI'!$T26</f>
        <v>0</v>
      </c>
    </row>
    <row r="27" spans="1:6" x14ac:dyDescent="0.25">
      <c r="A27" t="s">
        <v>24</v>
      </c>
      <c r="B27" s="1">
        <v>38</v>
      </c>
      <c r="C27" s="1">
        <f>'[2]Total G Enrolment by HEI'!T27</f>
        <v>35</v>
      </c>
      <c r="D27" s="1">
        <f>'[3]Total G Enrolment by HEI'!$T28</f>
        <v>35</v>
      </c>
      <c r="E27" s="1">
        <f>IFERROR(VLOOKUP(A27,Sheet1!A:C,3,FALSE),0)</f>
        <v>20</v>
      </c>
      <c r="F27" s="1">
        <f>'[1]Total G Enrolment by HEI'!$T27</f>
        <v>0</v>
      </c>
    </row>
    <row r="28" spans="1:6" x14ac:dyDescent="0.25">
      <c r="A28" t="s">
        <v>25</v>
      </c>
      <c r="B28" s="1">
        <v>70.28</v>
      </c>
      <c r="C28" s="1">
        <f>'[2]Total G Enrolment by HEI'!T28</f>
        <v>104</v>
      </c>
      <c r="D28" s="1">
        <f>'[3]Total G Enrolment by HEI'!$T29</f>
        <v>109.67400000000001</v>
      </c>
      <c r="E28" s="1">
        <f>IFERROR(VLOOKUP(A28,Sheet1!A:C,3,FALSE),0)</f>
        <v>130.5</v>
      </c>
      <c r="F28" s="1">
        <f>'[1]Total G Enrolment by HEI'!$T28</f>
        <v>0</v>
      </c>
    </row>
    <row r="29" spans="1:6" x14ac:dyDescent="0.25">
      <c r="A29" t="s">
        <v>26</v>
      </c>
      <c r="B29" s="1">
        <v>91</v>
      </c>
      <c r="C29" s="1">
        <f>'[2]Total G Enrolment by HEI'!T29</f>
        <v>68.199999999999989</v>
      </c>
      <c r="D29" s="1">
        <f>'[3]Total G Enrolment by HEI'!$T30</f>
        <v>124.4</v>
      </c>
      <c r="E29" s="1">
        <f>IFERROR(VLOOKUP(A29,Sheet1!A:C,3,FALSE),0)</f>
        <v>84.09999999999998</v>
      </c>
      <c r="F29" s="1">
        <f>'[1]Total G Enrolment by HEI'!$T29</f>
        <v>76.600000000000009</v>
      </c>
    </row>
    <row r="30" spans="1:6" x14ac:dyDescent="0.25">
      <c r="A30" t="s">
        <v>54</v>
      </c>
      <c r="B30" s="1">
        <v>17.5</v>
      </c>
      <c r="C30" s="1">
        <f>'[2]Total G Enrolment by HEI'!T30</f>
        <v>9.8000000000000007</v>
      </c>
      <c r="D30" s="1">
        <f>'[3]Total G Enrolment by HEI'!$T31</f>
        <v>29</v>
      </c>
      <c r="E30" s="1">
        <f>IFERROR(VLOOKUP(A30,Sheet1!A:C,3,FALSE),0)</f>
        <v>0</v>
      </c>
      <c r="F30" s="1">
        <f>'[1]Total G Enrolment by HEI'!$T30</f>
        <v>7.99</v>
      </c>
    </row>
    <row r="31" spans="1:6" x14ac:dyDescent="0.25">
      <c r="A31" t="s">
        <v>28</v>
      </c>
      <c r="B31" s="1">
        <v>245</v>
      </c>
      <c r="C31" s="1">
        <f>'[2]Total G Enrolment by HEI'!T31</f>
        <v>321</v>
      </c>
      <c r="D31" s="1">
        <f>'[3]Total G Enrolment by HEI'!$T32</f>
        <v>315</v>
      </c>
      <c r="E31" s="1">
        <f>IFERROR(VLOOKUP(A31,Sheet1!A:C,3,FALSE),0)</f>
        <v>58.999999999999993</v>
      </c>
      <c r="F31" s="1">
        <f>'[1]Total G Enrolment by HEI'!$T31</f>
        <v>64</v>
      </c>
    </row>
    <row r="32" spans="1:6" x14ac:dyDescent="0.25">
      <c r="A32" t="s">
        <v>55</v>
      </c>
      <c r="B32" s="1">
        <v>29.169999999999998</v>
      </c>
      <c r="C32" s="1">
        <f>'[2]Total G Enrolment by HEI'!T32</f>
        <v>22.5</v>
      </c>
      <c r="D32" s="1">
        <f>'[3]Total G Enrolment by HEI'!$T33</f>
        <v>24</v>
      </c>
      <c r="E32" s="1">
        <f>IFERROR(VLOOKUP(A32,Sheet1!A:C,3,FALSE),0)</f>
        <v>0</v>
      </c>
      <c r="F32" s="1">
        <f>'[1]Total G Enrolment by HEI'!$T32</f>
        <v>0</v>
      </c>
    </row>
    <row r="33" spans="1:6" x14ac:dyDescent="0.25">
      <c r="A33" t="s">
        <v>29</v>
      </c>
      <c r="B33" s="1">
        <v>20.5</v>
      </c>
      <c r="C33" s="1">
        <f>'[2]Total G Enrolment by HEI'!T33</f>
        <v>45.5</v>
      </c>
      <c r="D33" s="1">
        <f>'[3]Total G Enrolment by HEI'!$T34</f>
        <v>43.5</v>
      </c>
      <c r="E33" s="1">
        <f>IFERROR(VLOOKUP(A33,Sheet1!A:C,3,FALSE),0)</f>
        <v>36.5</v>
      </c>
      <c r="F33" s="1">
        <f>'[1]Total G Enrolment by HEI'!$T33</f>
        <v>30.5</v>
      </c>
    </row>
    <row r="34" spans="1:6" x14ac:dyDescent="0.25">
      <c r="A34" t="s">
        <v>30</v>
      </c>
      <c r="B34" s="1">
        <v>36.290000000000006</v>
      </c>
      <c r="C34" s="1">
        <f>'[2]Total G Enrolment by HEI'!T34</f>
        <v>27.2149</v>
      </c>
      <c r="D34" s="1">
        <f>'[3]Total G Enrolment by HEI'!$T35</f>
        <v>12.49</v>
      </c>
      <c r="E34" s="1">
        <f>IFERROR(VLOOKUP(A34,Sheet1!A:C,3,FALSE),0)</f>
        <v>26.340000000000003</v>
      </c>
      <c r="F34" s="1">
        <f>'[1]Total G Enrolment by HEI'!$T34</f>
        <v>41.97</v>
      </c>
    </row>
    <row r="35" spans="1:6" x14ac:dyDescent="0.25">
      <c r="A35" t="s">
        <v>31</v>
      </c>
      <c r="B35" s="9" t="s">
        <v>82</v>
      </c>
      <c r="C35" s="1">
        <f>'[2]Total G Enrolment by HEI'!T35</f>
        <v>0</v>
      </c>
      <c r="D35" s="1">
        <f>'[3]Total G Enrolment by HEI'!$T36</f>
        <v>0</v>
      </c>
      <c r="E35" s="1">
        <f>IFERROR(VLOOKUP(A35,Sheet1!A:C,3,FALSE),0)</f>
        <v>0</v>
      </c>
      <c r="F35" s="1">
        <f>'[1]Total G Enrolment by HEI'!$T35</f>
        <v>0</v>
      </c>
    </row>
    <row r="36" spans="1:6" x14ac:dyDescent="0.25">
      <c r="A36" t="s">
        <v>32</v>
      </c>
      <c r="B36" s="1">
        <v>54.332999999999998</v>
      </c>
      <c r="C36" s="1">
        <f>'[2]Total G Enrolment by HEI'!T36</f>
        <v>69.666300000000007</v>
      </c>
      <c r="D36" s="1">
        <f>'[3]Total G Enrolment by HEI'!$T37</f>
        <v>67.66</v>
      </c>
      <c r="E36" s="1">
        <f>IFERROR(VLOOKUP(A36,Sheet1!A:C,3,FALSE),0)</f>
        <v>54.289999999999893</v>
      </c>
      <c r="F36" s="1">
        <f>'[1]Total G Enrolment by HEI'!$T36</f>
        <v>52.980000000000004</v>
      </c>
    </row>
    <row r="37" spans="1:6" x14ac:dyDescent="0.25">
      <c r="A37" t="s">
        <v>33</v>
      </c>
      <c r="B37" s="1">
        <v>86.69980000000001</v>
      </c>
      <c r="C37" s="1">
        <f>'[2]Total G Enrolment by HEI'!T37</f>
        <v>75.799799999999991</v>
      </c>
      <c r="D37" s="1">
        <f>'[3]Total G Enrolment by HEI'!$T38</f>
        <v>58.5</v>
      </c>
      <c r="E37" s="1">
        <f>IFERROR(VLOOKUP(A37,Sheet1!A:C,3,FALSE),0)</f>
        <v>209.7</v>
      </c>
      <c r="F37" s="1">
        <f>'[1]Total G Enrolment by HEI'!$T37</f>
        <v>270.3</v>
      </c>
    </row>
    <row r="38" spans="1:6" x14ac:dyDescent="0.25">
      <c r="A38" t="s">
        <v>34</v>
      </c>
      <c r="B38" s="1">
        <v>1</v>
      </c>
      <c r="C38" s="1">
        <f>'[2]Total G Enrolment by HEI'!T38</f>
        <v>0</v>
      </c>
      <c r="D38" s="1">
        <f>'[3]Total G Enrolment by HEI'!$T39</f>
        <v>0</v>
      </c>
      <c r="E38" s="1">
        <f>IFERROR(VLOOKUP(A38,Sheet1!A:C,3,FALSE),0)</f>
        <v>0</v>
      </c>
      <c r="F38" s="1">
        <f>'[1]Total G Enrolment by HEI'!$T38</f>
        <v>0</v>
      </c>
    </row>
    <row r="39" spans="1:6" x14ac:dyDescent="0.25">
      <c r="A39" t="s">
        <v>35</v>
      </c>
      <c r="B39" s="1">
        <v>65.650000000000006</v>
      </c>
      <c r="C39" s="1">
        <f>'[2]Total G Enrolment by HEI'!T39</f>
        <v>64.679999999999993</v>
      </c>
      <c r="D39" s="1">
        <f>'[3]Total G Enrolment by HEI'!$T40</f>
        <v>49.66</v>
      </c>
      <c r="E39" s="1">
        <f>IFERROR(VLOOKUP(A39,Sheet1!A:C,3,FALSE),0)</f>
        <v>59.970000000000006</v>
      </c>
      <c r="F39" s="1">
        <f>'[1]Total G Enrolment by HEI'!$T39</f>
        <v>71.64</v>
      </c>
    </row>
    <row r="40" spans="1:6" x14ac:dyDescent="0.25">
      <c r="A40" t="s">
        <v>36</v>
      </c>
      <c r="B40" s="1">
        <v>0</v>
      </c>
      <c r="C40" s="1">
        <f>'[2]Total G Enrolment by HEI'!T40</f>
        <v>0</v>
      </c>
      <c r="D40" s="1">
        <f>'[3]Total G Enrolment by HEI'!$T41</f>
        <v>0</v>
      </c>
      <c r="E40" s="1">
        <f>IFERROR(VLOOKUP(A40,Sheet1!A:C,3,FALSE),0)</f>
        <v>0</v>
      </c>
      <c r="F40" s="1">
        <f>'[1]Total G Enrolment by HEI'!$T40</f>
        <v>0</v>
      </c>
    </row>
    <row r="41" spans="1:6" x14ac:dyDescent="0.25">
      <c r="A41" t="s">
        <v>37</v>
      </c>
      <c r="B41" s="1">
        <v>157.50000000000003</v>
      </c>
      <c r="C41" s="1">
        <f>'[2]Total G Enrolment by HEI'!T41</f>
        <v>153.1</v>
      </c>
      <c r="D41" s="1">
        <f>'[3]Total G Enrolment by HEI'!$T42</f>
        <v>168.50000000000003</v>
      </c>
      <c r="E41" s="1">
        <f>IFERROR(VLOOKUP(A41,Sheet1!A:C,3,FALSE),0)</f>
        <v>185.3</v>
      </c>
      <c r="F41" s="1">
        <f>'[1]Total G Enrolment by HEI'!$T41</f>
        <v>222.1</v>
      </c>
    </row>
    <row r="42" spans="1:6" x14ac:dyDescent="0.25">
      <c r="A42" t="s">
        <v>38</v>
      </c>
      <c r="B42" s="1">
        <v>0</v>
      </c>
      <c r="C42" s="1">
        <f>'[2]Total G Enrolment by HEI'!T42</f>
        <v>0</v>
      </c>
      <c r="D42" s="1">
        <f>'[3]Total G Enrolment by HEI'!$T43</f>
        <v>0</v>
      </c>
      <c r="E42" s="1">
        <f>IFERROR(VLOOKUP(A42,Sheet1!A:C,3,FALSE),0)</f>
        <v>0</v>
      </c>
      <c r="F42" s="1">
        <f>'[1]Total G Enrolment by HEI'!$T42</f>
        <v>0</v>
      </c>
    </row>
    <row r="43" spans="1:6" x14ac:dyDescent="0.25">
      <c r="A43" t="s">
        <v>39</v>
      </c>
      <c r="B43" s="1">
        <v>333.59960000000001</v>
      </c>
      <c r="C43" s="1">
        <f>'[2]Total G Enrolment by HEI'!T43</f>
        <v>356.4</v>
      </c>
      <c r="D43" s="1">
        <f>'[3]Total G Enrolment by HEI'!$T44</f>
        <v>367.59999999999997</v>
      </c>
      <c r="E43" s="1">
        <f>IFERROR(VLOOKUP(A43,Sheet1!A:C,3,FALSE),0)</f>
        <v>400.5</v>
      </c>
      <c r="F43" s="1">
        <f>'[1]Total G Enrolment by HEI'!$T43</f>
        <v>98</v>
      </c>
    </row>
    <row r="44" spans="1:6" x14ac:dyDescent="0.25">
      <c r="A44" t="s">
        <v>40</v>
      </c>
      <c r="B44" s="1">
        <v>53.980000000000004</v>
      </c>
      <c r="C44" s="1">
        <f>'[2]Total G Enrolment by HEI'!T44</f>
        <v>43.97</v>
      </c>
      <c r="D44" s="1">
        <f>'[3]Total G Enrolment by HEI'!$T45</f>
        <v>42</v>
      </c>
      <c r="E44" s="1">
        <f>IFERROR(VLOOKUP(A44,Sheet1!A:C,3,FALSE),0)</f>
        <v>60</v>
      </c>
      <c r="F44" s="1">
        <f>'[1]Total G Enrolment by HEI'!$T44</f>
        <v>48</v>
      </c>
    </row>
    <row r="45" spans="1:6" x14ac:dyDescent="0.25">
      <c r="A45" t="s">
        <v>41</v>
      </c>
      <c r="B45" s="1">
        <v>17.999700000000001</v>
      </c>
      <c r="C45" s="1">
        <f>'[2]Total G Enrolment by HEI'!T45</f>
        <v>19.5</v>
      </c>
      <c r="D45" s="1">
        <f>'[3]Total G Enrolment by HEI'!$T46</f>
        <v>17.399999999999999</v>
      </c>
      <c r="E45" s="1">
        <f>IFERROR(VLOOKUP(A45,Sheet1!A:C,3,FALSE),0)</f>
        <v>4.2</v>
      </c>
      <c r="F45" s="1">
        <f>'[1]Total G Enrolment by HEI'!$T45</f>
        <v>9</v>
      </c>
    </row>
    <row r="46" spans="1:6" x14ac:dyDescent="0.25">
      <c r="A46" t="s">
        <v>42</v>
      </c>
      <c r="B46" s="1">
        <v>19.8</v>
      </c>
      <c r="C46" s="1">
        <f>'[2]Total G Enrolment by HEI'!T46</f>
        <v>58</v>
      </c>
      <c r="D46" s="1">
        <f>'[3]Total G Enrolment by HEI'!$T47</f>
        <v>27.989999999999995</v>
      </c>
      <c r="E46" s="1">
        <f>IFERROR(VLOOKUP(A46,Sheet1!A:C,3,FALSE),0)</f>
        <v>36.660000000000004</v>
      </c>
      <c r="F46" s="1">
        <f>'[1]Total G Enrolment by HEI'!$T46</f>
        <v>0</v>
      </c>
    </row>
    <row r="47" spans="1:6" x14ac:dyDescent="0.25">
      <c r="A47" t="s">
        <v>56</v>
      </c>
      <c r="B47" s="1">
        <f>SUM(B2:B46)</f>
        <v>2306.9771000000001</v>
      </c>
      <c r="C47" s="1">
        <f t="shared" ref="C47:F47" si="0">SUM(C2:C46)</f>
        <v>2426.5398999999998</v>
      </c>
      <c r="D47" s="1">
        <f t="shared" si="0"/>
        <v>2474.724666666667</v>
      </c>
      <c r="E47" s="1">
        <f t="shared" si="0"/>
        <v>2142.0599999999995</v>
      </c>
      <c r="F47" s="1">
        <f t="shared" si="0"/>
        <v>2395.3398999999999</v>
      </c>
    </row>
    <row r="48" spans="1:6" x14ac:dyDescent="0.25">
      <c r="A48" t="s">
        <v>73</v>
      </c>
    </row>
  </sheetData>
  <sortState xmlns:xlrd2="http://schemas.microsoft.com/office/spreadsheetml/2017/richdata2" ref="A2:C46">
    <sortCondition ref="A2"/>
  </sortState>
  <conditionalFormatting sqref="A2">
    <cfRule type="duplicateValues" dxfId="11" priority="6"/>
  </conditionalFormatting>
  <conditionalFormatting sqref="A5">
    <cfRule type="duplicateValues" dxfId="10" priority="5"/>
  </conditionalFormatting>
  <conditionalFormatting sqref="A16">
    <cfRule type="duplicateValues" dxfId="9" priority="2"/>
  </conditionalFormatting>
  <conditionalFormatting sqref="A18">
    <cfRule type="duplicateValues" dxfId="8" priority="4"/>
  </conditionalFormatting>
  <conditionalFormatting sqref="A19">
    <cfRule type="duplicateValues" dxfId="7" priority="1"/>
  </conditionalFormatting>
  <conditionalFormatting sqref="A26">
    <cfRule type="duplicateValues" dxfId="6" priority="3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"/>
  <sheetViews>
    <sheetView topLeftCell="A32" workbookViewId="0">
      <selection activeCell="C47" sqref="C47"/>
    </sheetView>
  </sheetViews>
  <sheetFormatPr defaultRowHeight="15" x14ac:dyDescent="0.25"/>
  <cols>
    <col min="1" max="1" width="66.5703125" bestFit="1" customWidth="1"/>
  </cols>
  <sheetData>
    <row r="1" spans="1:6" x14ac:dyDescent="0.25">
      <c r="A1" t="s">
        <v>46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5</v>
      </c>
      <c r="B2" s="9" t="s">
        <v>82</v>
      </c>
      <c r="C2" s="1">
        <f>'[2]Total G Enrolment by HEI'!U2</f>
        <v>0</v>
      </c>
      <c r="D2" s="1">
        <f>'[3]Total G Enrolment by HEI'!$U3</f>
        <v>6</v>
      </c>
      <c r="E2" s="1">
        <f>IFERROR(VLOOKUP(A2,Sheet1!A:D,4,FALSE),0)</f>
        <v>6</v>
      </c>
      <c r="F2" s="1">
        <f>'[1]Total G Enrolment by HEI'!$U2</f>
        <v>4</v>
      </c>
    </row>
    <row r="3" spans="1:6" x14ac:dyDescent="0.25">
      <c r="A3" t="s">
        <v>6</v>
      </c>
      <c r="B3" s="9" t="s">
        <v>82</v>
      </c>
      <c r="C3" s="1">
        <f>'[2]Total G Enrolment by HEI'!U3</f>
        <v>125.8</v>
      </c>
      <c r="D3" s="1">
        <f>'[3]Total G Enrolment by HEI'!$U4</f>
        <v>215.7</v>
      </c>
      <c r="E3" s="1">
        <f>IFERROR(VLOOKUP(A3,Sheet1!A:D,4,FALSE),0)</f>
        <v>196.36</v>
      </c>
      <c r="F3" s="1">
        <f>'[1]Total G Enrolment by HEI'!$U3</f>
        <v>207.97</v>
      </c>
    </row>
    <row r="4" spans="1:6" x14ac:dyDescent="0.25">
      <c r="A4" t="s">
        <v>7</v>
      </c>
      <c r="B4" s="1">
        <v>754.8</v>
      </c>
      <c r="C4" s="1">
        <f>'[2]Total G Enrolment by HEI'!U4</f>
        <v>856.19999999999993</v>
      </c>
      <c r="D4" s="1">
        <f>'[3]Total G Enrolment by HEI'!$U5</f>
        <v>814.30000000000007</v>
      </c>
      <c r="E4" s="1">
        <f>IFERROR(VLOOKUP(A4,Sheet1!A:D,4,FALSE),0)</f>
        <v>753.90000000000009</v>
      </c>
      <c r="F4" s="1">
        <f>'[1]Total G Enrolment by HEI'!$U4</f>
        <v>848</v>
      </c>
    </row>
    <row r="5" spans="1:6" x14ac:dyDescent="0.25">
      <c r="A5" t="s">
        <v>8</v>
      </c>
      <c r="B5" s="9" t="s">
        <v>82</v>
      </c>
      <c r="C5" s="1">
        <f>'[2]Total G Enrolment by HEI'!U5</f>
        <v>0</v>
      </c>
      <c r="D5" s="1">
        <f>'[3]Total G Enrolment by HEI'!$U6</f>
        <v>0</v>
      </c>
      <c r="E5" s="1">
        <f>IFERROR(VLOOKUP(A5,Sheet1!A:D,4,FALSE),0)</f>
        <v>0</v>
      </c>
      <c r="F5" s="1">
        <f>'[1]Total G Enrolment by HEI'!$U5</f>
        <v>0</v>
      </c>
    </row>
    <row r="6" spans="1:6" x14ac:dyDescent="0.25">
      <c r="A6" t="s">
        <v>9</v>
      </c>
      <c r="B6" s="1">
        <v>135.32</v>
      </c>
      <c r="C6" s="1">
        <f>'[2]Total G Enrolment by HEI'!U6</f>
        <v>169.67000000000002</v>
      </c>
      <c r="D6" s="1">
        <f>'[3]Total G Enrolment by HEI'!$U7</f>
        <v>182.9</v>
      </c>
      <c r="E6" s="1">
        <f>IFERROR(VLOOKUP(A6,Sheet1!A:D,4,FALSE),0)</f>
        <v>177.68999999999988</v>
      </c>
      <c r="F6" s="1">
        <f>'[1]Total G Enrolment by HEI'!$U6</f>
        <v>163.31</v>
      </c>
    </row>
    <row r="7" spans="1:6" x14ac:dyDescent="0.25">
      <c r="A7" t="s">
        <v>10</v>
      </c>
      <c r="B7" s="1">
        <v>558.80899999999997</v>
      </c>
      <c r="C7" s="1">
        <f>'[2]Total G Enrolment by HEI'!U7</f>
        <v>380.68999999999994</v>
      </c>
      <c r="D7" s="1">
        <f>'[3]Total G Enrolment by HEI'!$U8</f>
        <v>617</v>
      </c>
      <c r="E7" s="1">
        <f>IFERROR(VLOOKUP(A7,Sheet1!A:D,4,FALSE),0)</f>
        <v>322.33</v>
      </c>
      <c r="F7" s="1">
        <f>'[1]Total G Enrolment by HEI'!$U7</f>
        <v>1531</v>
      </c>
    </row>
    <row r="8" spans="1:6" x14ac:dyDescent="0.25">
      <c r="A8" t="s">
        <v>47</v>
      </c>
      <c r="B8" s="1">
        <v>464.90999999999997</v>
      </c>
      <c r="C8" s="1">
        <f>'[2]Total G Enrolment by HEI'!U8</f>
        <v>463.29999999999995</v>
      </c>
      <c r="D8" s="1">
        <f>'[3]Total G Enrolment by HEI'!$U9</f>
        <v>473.28999999999996</v>
      </c>
      <c r="E8" s="1">
        <f>IFERROR(VLOOKUP(A8,Sheet1!A:D,4,FALSE),0)</f>
        <v>0</v>
      </c>
      <c r="F8" s="1">
        <f>'[1]Total G Enrolment by HEI'!$U8</f>
        <v>606.31999999999994</v>
      </c>
    </row>
    <row r="9" spans="1:6" x14ac:dyDescent="0.25">
      <c r="A9" t="s">
        <v>48</v>
      </c>
      <c r="B9" s="9" t="s">
        <v>82</v>
      </c>
      <c r="C9" s="1">
        <f>'[2]Total G Enrolment by HEI'!U9</f>
        <v>48</v>
      </c>
      <c r="D9" s="1">
        <f>'[3]Total G Enrolment by HEI'!$U10</f>
        <v>51</v>
      </c>
      <c r="E9" s="1">
        <f>IFERROR(VLOOKUP(A9,Sheet1!A:D,4,FALSE),0)</f>
        <v>0</v>
      </c>
      <c r="F9" s="1">
        <f>'[1]Total G Enrolment by HEI'!$U9</f>
        <v>110.9958</v>
      </c>
    </row>
    <row r="10" spans="1:6" x14ac:dyDescent="0.25">
      <c r="A10" t="s">
        <v>12</v>
      </c>
      <c r="B10" s="1">
        <v>39</v>
      </c>
      <c r="C10" s="1">
        <f>'[2]Total G Enrolment by HEI'!U10</f>
        <v>44</v>
      </c>
      <c r="D10" s="1">
        <f>'[3]Total G Enrolment by HEI'!$U11</f>
        <v>18.100000000000001</v>
      </c>
      <c r="E10" s="1">
        <f>IFERROR(VLOOKUP(A10,Sheet1!A:D,4,FALSE),0)</f>
        <v>12.9</v>
      </c>
      <c r="F10" s="1">
        <f>'[1]Total G Enrolment by HEI'!$U10</f>
        <v>40.6</v>
      </c>
    </row>
    <row r="11" spans="1:6" x14ac:dyDescent="0.25">
      <c r="A11" t="s">
        <v>13</v>
      </c>
      <c r="B11" s="1">
        <v>338.4</v>
      </c>
      <c r="C11" s="1">
        <f>'[2]Total G Enrolment by HEI'!U11</f>
        <v>344.29999999999995</v>
      </c>
      <c r="D11" s="1">
        <f>'[3]Total G Enrolment by HEI'!$U12</f>
        <v>322.60000000000002</v>
      </c>
      <c r="E11" s="1">
        <f>IFERROR(VLOOKUP(A11,Sheet1!A:D,4,FALSE),0)</f>
        <v>296.49999999999994</v>
      </c>
      <c r="F11" s="1">
        <f>'[1]Total G Enrolment by HEI'!$U11</f>
        <v>350.4</v>
      </c>
    </row>
    <row r="12" spans="1:6" x14ac:dyDescent="0.25">
      <c r="A12" t="s">
        <v>14</v>
      </c>
      <c r="B12" s="1">
        <v>233.32799999999997</v>
      </c>
      <c r="C12" s="1">
        <f>'[2]Total G Enrolment by HEI'!U12</f>
        <v>271.334</v>
      </c>
      <c r="D12" s="1">
        <f>'[3]Total G Enrolment by HEI'!$U13</f>
        <v>271.99766666666665</v>
      </c>
      <c r="E12" s="1">
        <f>IFERROR(VLOOKUP(A12,Sheet1!A:D,4,FALSE),0)</f>
        <v>289.34999999999997</v>
      </c>
      <c r="F12" s="1">
        <f>'[1]Total G Enrolment by HEI'!$U12</f>
        <v>403.32000000000005</v>
      </c>
    </row>
    <row r="13" spans="1:6" x14ac:dyDescent="0.25">
      <c r="A13" t="s">
        <v>15</v>
      </c>
      <c r="B13" s="1">
        <v>116.21</v>
      </c>
      <c r="C13" s="1">
        <f>'[2]Total G Enrolment by HEI'!U13</f>
        <v>131.31</v>
      </c>
      <c r="D13" s="1">
        <f>'[3]Total G Enrolment by HEI'!$U14</f>
        <v>125.99</v>
      </c>
      <c r="E13" s="1">
        <f>IFERROR(VLOOKUP(A13,Sheet1!A:D,4,FALSE),0)</f>
        <v>120.51</v>
      </c>
      <c r="F13" s="1">
        <f>'[1]Total G Enrolment by HEI'!$U13</f>
        <v>259.33</v>
      </c>
    </row>
    <row r="14" spans="1:6" x14ac:dyDescent="0.25">
      <c r="A14" t="s">
        <v>49</v>
      </c>
      <c r="B14" s="1">
        <v>138.32499999999999</v>
      </c>
      <c r="C14" s="1">
        <f>'[2]Total G Enrolment by HEI'!U14</f>
        <v>150</v>
      </c>
      <c r="D14" s="1">
        <f>'[3]Total G Enrolment by HEI'!$U15</f>
        <v>149</v>
      </c>
      <c r="E14" s="1">
        <f>IFERROR(VLOOKUP(A14,Sheet1!A:D,4,FALSE),0)</f>
        <v>0</v>
      </c>
      <c r="F14" s="1">
        <f>'[1]Total G Enrolment by HEI'!$U14</f>
        <v>193</v>
      </c>
    </row>
    <row r="15" spans="1:6" x14ac:dyDescent="0.25">
      <c r="A15" t="s">
        <v>17</v>
      </c>
      <c r="B15" s="1">
        <v>5</v>
      </c>
      <c r="C15" s="1">
        <f>'[2]Total G Enrolment by HEI'!U15</f>
        <v>10</v>
      </c>
      <c r="D15" s="1">
        <f>'[3]Total G Enrolment by HEI'!$U16</f>
        <v>11</v>
      </c>
      <c r="E15" s="1">
        <f>IFERROR(VLOOKUP(A15,Sheet1!A:D,4,FALSE),0)</f>
        <v>11</v>
      </c>
      <c r="F15" s="1">
        <f>'[1]Total G Enrolment by HEI'!$U15</f>
        <v>0</v>
      </c>
    </row>
    <row r="16" spans="1:6" x14ac:dyDescent="0.25">
      <c r="A16" t="s">
        <v>80</v>
      </c>
      <c r="B16" s="9" t="s">
        <v>82</v>
      </c>
      <c r="C16" s="1">
        <v>0</v>
      </c>
      <c r="D16" s="1">
        <v>0</v>
      </c>
      <c r="E16" s="1">
        <v>0</v>
      </c>
      <c r="F16" s="1">
        <f>'[1]Total G Enrolment by HEI'!$U16</f>
        <v>0</v>
      </c>
    </row>
    <row r="17" spans="1:6" x14ac:dyDescent="0.25">
      <c r="A17" t="s">
        <v>18</v>
      </c>
      <c r="B17" s="9" t="s">
        <v>82</v>
      </c>
      <c r="C17" s="1">
        <v>70</v>
      </c>
      <c r="D17" s="1">
        <v>61.1</v>
      </c>
      <c r="E17" s="1">
        <v>65.899999999999807</v>
      </c>
      <c r="F17" s="1">
        <f>'[1]Total G Enrolment by HEI'!$U17</f>
        <v>48</v>
      </c>
    </row>
    <row r="18" spans="1:6" x14ac:dyDescent="0.25">
      <c r="A18" t="s">
        <v>50</v>
      </c>
      <c r="B18" s="9" t="s">
        <v>82</v>
      </c>
      <c r="C18" s="1">
        <f>'[2]Total G Enrolment by HEI'!U17</f>
        <v>0</v>
      </c>
      <c r="D18" s="1">
        <f>'[3]Total G Enrolment by HEI'!$U18</f>
        <v>0</v>
      </c>
      <c r="E18" s="1">
        <f>IFERROR(VLOOKUP(A18,Sheet1!A:D,4,FALSE),0)</f>
        <v>0</v>
      </c>
      <c r="F18" s="1">
        <f>'[1]Total G Enrolment by HEI'!$U18</f>
        <v>0</v>
      </c>
    </row>
    <row r="19" spans="1:6" x14ac:dyDescent="0.25">
      <c r="A19" t="s">
        <v>81</v>
      </c>
      <c r="B19" s="1">
        <v>196.2</v>
      </c>
      <c r="C19" s="1">
        <v>212.40666666666664</v>
      </c>
      <c r="D19" s="1">
        <v>198.01</v>
      </c>
      <c r="E19" s="1">
        <v>309.49999999999989</v>
      </c>
      <c r="F19" s="1">
        <f>'[1]Total G Enrolment by HEI'!$U19</f>
        <v>396.20000000000005</v>
      </c>
    </row>
    <row r="20" spans="1:6" x14ac:dyDescent="0.25">
      <c r="A20" t="s">
        <v>19</v>
      </c>
      <c r="B20" s="1">
        <v>7</v>
      </c>
      <c r="C20" s="1">
        <f>'[2]Total G Enrolment by HEI'!U20</f>
        <v>10</v>
      </c>
      <c r="D20" s="1">
        <f>'[3]Total G Enrolment by HEI'!$U21</f>
        <v>15.5</v>
      </c>
      <c r="E20" s="1">
        <f>IFERROR(VLOOKUP(A20,Sheet1!A:D,4,FALSE),0)</f>
        <v>9.65</v>
      </c>
      <c r="F20" s="1">
        <f>'[1]Total G Enrolment by HEI'!$U20</f>
        <v>10.33</v>
      </c>
    </row>
    <row r="21" spans="1:6" x14ac:dyDescent="0.25">
      <c r="A21" t="s">
        <v>20</v>
      </c>
      <c r="B21" s="1">
        <v>112</v>
      </c>
      <c r="C21" s="1">
        <f>'[2]Total G Enrolment by HEI'!U21</f>
        <v>134</v>
      </c>
      <c r="D21" s="1">
        <f>'[3]Total G Enrolment by HEI'!$U22</f>
        <v>122</v>
      </c>
      <c r="E21" s="1">
        <f>IFERROR(VLOOKUP(A21,Sheet1!A:D,4,FALSE),0)</f>
        <v>184</v>
      </c>
      <c r="F21" s="1">
        <f>'[1]Total G Enrolment by HEI'!$U21</f>
        <v>246</v>
      </c>
    </row>
    <row r="22" spans="1:6" x14ac:dyDescent="0.25">
      <c r="A22" t="s">
        <v>51</v>
      </c>
      <c r="B22" s="1">
        <v>51.780000000000008</v>
      </c>
      <c r="C22" s="1">
        <f>'[2]Total G Enrolment by HEI'!U22</f>
        <v>43.680000000000007</v>
      </c>
      <c r="D22" s="1">
        <f>'[3]Total G Enrolment by HEI'!$U23</f>
        <v>45.33</v>
      </c>
      <c r="E22" s="1">
        <f>IFERROR(VLOOKUP(A22,Sheet1!A:D,4,FALSE),0)</f>
        <v>0</v>
      </c>
      <c r="F22" s="1">
        <f>'[1]Total G Enrolment by HEI'!$U22</f>
        <v>54.649899999999995</v>
      </c>
    </row>
    <row r="23" spans="1:6" x14ac:dyDescent="0.25">
      <c r="A23" t="s">
        <v>52</v>
      </c>
      <c r="B23" s="1">
        <v>6.9990000000000006</v>
      </c>
      <c r="C23" s="1">
        <f>'[2]Total G Enrolment by HEI'!U23</f>
        <v>9.01</v>
      </c>
      <c r="D23" s="1">
        <f>'[3]Total G Enrolment by HEI'!$U24</f>
        <v>16.670000000000002</v>
      </c>
      <c r="E23" s="1">
        <f>IFERROR(VLOOKUP(A23,Sheet1!A:D,4,FALSE),0)</f>
        <v>0</v>
      </c>
      <c r="F23" s="1">
        <f>'[1]Total G Enrolment by HEI'!$U23</f>
        <v>26</v>
      </c>
    </row>
    <row r="24" spans="1:6" x14ac:dyDescent="0.25">
      <c r="A24" t="s">
        <v>22</v>
      </c>
      <c r="B24" s="1">
        <v>20.659000000000002</v>
      </c>
      <c r="C24" s="1">
        <f>'[2]Total G Enrolment by HEI'!U24</f>
        <v>59</v>
      </c>
      <c r="D24" s="1">
        <f>'[3]Total G Enrolment by HEI'!$U25</f>
        <v>84</v>
      </c>
      <c r="E24" s="1">
        <f>IFERROR(VLOOKUP(A24,Sheet1!A:D,4,FALSE),0)</f>
        <v>132</v>
      </c>
      <c r="F24" s="1">
        <f>'[1]Total G Enrolment by HEI'!$U24</f>
        <v>192</v>
      </c>
    </row>
    <row r="25" spans="1:6" x14ac:dyDescent="0.25">
      <c r="A25" t="s">
        <v>23</v>
      </c>
      <c r="B25" s="1">
        <v>14</v>
      </c>
      <c r="C25" s="1">
        <f>'[2]Total G Enrolment by HEI'!U25</f>
        <v>16.990000000000002</v>
      </c>
      <c r="D25" s="1">
        <f>'[3]Total G Enrolment by HEI'!$U26</f>
        <v>14.33</v>
      </c>
      <c r="E25" s="1">
        <f>IFERROR(VLOOKUP(A25,Sheet1!A:D,4,FALSE),0)</f>
        <v>6</v>
      </c>
      <c r="F25" s="1">
        <f>'[1]Total G Enrolment by HEI'!$U25</f>
        <v>27.310000000000002</v>
      </c>
    </row>
    <row r="26" spans="1:6" x14ac:dyDescent="0.25">
      <c r="A26" t="s">
        <v>53</v>
      </c>
      <c r="B26" s="9" t="s">
        <v>82</v>
      </c>
      <c r="C26" s="1">
        <f>'[2]Total G Enrolment by HEI'!U26</f>
        <v>0</v>
      </c>
      <c r="D26" s="1">
        <f>'[3]Total G Enrolment by HEI'!$U27</f>
        <v>0</v>
      </c>
      <c r="E26" s="1">
        <f>IFERROR(VLOOKUP(A26,Sheet1!A:D,4,FALSE),0)</f>
        <v>0</v>
      </c>
      <c r="F26" s="1">
        <f>'[1]Total G Enrolment by HEI'!$U26</f>
        <v>0</v>
      </c>
    </row>
    <row r="27" spans="1:6" x14ac:dyDescent="0.25">
      <c r="A27" t="s">
        <v>24</v>
      </c>
      <c r="B27" s="1">
        <v>147</v>
      </c>
      <c r="C27" s="1">
        <f>'[2]Total G Enrolment by HEI'!U27</f>
        <v>152</v>
      </c>
      <c r="D27" s="1">
        <f>'[3]Total G Enrolment by HEI'!$U28</f>
        <v>151</v>
      </c>
      <c r="E27" s="1">
        <f>IFERROR(VLOOKUP(A27,Sheet1!A:D,4,FALSE),0)</f>
        <v>135.03</v>
      </c>
      <c r="F27" s="1">
        <f>'[1]Total G Enrolment by HEI'!$U27</f>
        <v>218</v>
      </c>
    </row>
    <row r="28" spans="1:6" x14ac:dyDescent="0.25">
      <c r="A28" t="s">
        <v>25</v>
      </c>
      <c r="B28" s="1">
        <v>408.60999999999996</v>
      </c>
      <c r="C28" s="1">
        <f>'[2]Total G Enrolment by HEI'!U28</f>
        <v>432</v>
      </c>
      <c r="D28" s="1">
        <f>'[3]Total G Enrolment by HEI'!$U29</f>
        <v>399.27</v>
      </c>
      <c r="E28" s="1">
        <f>IFERROR(VLOOKUP(A28,Sheet1!A:D,4,FALSE),0)</f>
        <v>424</v>
      </c>
      <c r="F28" s="1">
        <f>'[1]Total G Enrolment by HEI'!$U28</f>
        <v>0</v>
      </c>
    </row>
    <row r="29" spans="1:6" x14ac:dyDescent="0.25">
      <c r="A29" t="s">
        <v>26</v>
      </c>
      <c r="B29" s="1">
        <v>316.26</v>
      </c>
      <c r="C29" s="1">
        <f>'[2]Total G Enrolment by HEI'!U29</f>
        <v>332.4</v>
      </c>
      <c r="D29" s="1">
        <f>'[3]Total G Enrolment by HEI'!$U30</f>
        <v>343.90000000000003</v>
      </c>
      <c r="E29" s="1">
        <f>IFERROR(VLOOKUP(A29,Sheet1!A:D,4,FALSE),0)</f>
        <v>453.99999999999977</v>
      </c>
      <c r="F29" s="1">
        <f>'[1]Total G Enrolment by HEI'!$U29</f>
        <v>389.6</v>
      </c>
    </row>
    <row r="30" spans="1:6" x14ac:dyDescent="0.25">
      <c r="A30" t="s">
        <v>54</v>
      </c>
      <c r="B30" s="1">
        <v>60.099999999999994</v>
      </c>
      <c r="C30" s="1">
        <f>'[2]Total G Enrolment by HEI'!U30</f>
        <v>62.600000000000009</v>
      </c>
      <c r="D30" s="1">
        <f>'[3]Total G Enrolment by HEI'!$U31</f>
        <v>68.600000000000009</v>
      </c>
      <c r="E30" s="1">
        <f>IFERROR(VLOOKUP(A30,Sheet1!A:D,4,FALSE),0)</f>
        <v>0</v>
      </c>
      <c r="F30" s="1">
        <f>'[1]Total G Enrolment by HEI'!$U30</f>
        <v>110.35999999999999</v>
      </c>
    </row>
    <row r="31" spans="1:6" x14ac:dyDescent="0.25">
      <c r="A31" t="s">
        <v>28</v>
      </c>
      <c r="B31" s="1">
        <v>366.6</v>
      </c>
      <c r="C31" s="1">
        <f>'[2]Total G Enrolment by HEI'!U31</f>
        <v>357.8</v>
      </c>
      <c r="D31" s="1">
        <f>'[3]Total G Enrolment by HEI'!$U32</f>
        <v>333</v>
      </c>
      <c r="E31" s="1">
        <f>IFERROR(VLOOKUP(A31,Sheet1!A:D,4,FALSE),0)</f>
        <v>442.99999999999994</v>
      </c>
      <c r="F31" s="1">
        <f>'[1]Total G Enrolment by HEI'!$U31</f>
        <v>539</v>
      </c>
    </row>
    <row r="32" spans="1:6" x14ac:dyDescent="0.25">
      <c r="A32" t="s">
        <v>55</v>
      </c>
      <c r="B32" s="1">
        <v>64.34</v>
      </c>
      <c r="C32" s="1">
        <f>'[2]Total G Enrolment by HEI'!U32</f>
        <v>110</v>
      </c>
      <c r="D32" s="1">
        <f>'[3]Total G Enrolment by HEI'!$U33</f>
        <v>86</v>
      </c>
      <c r="E32" s="1">
        <f>IFERROR(VLOOKUP(A32,Sheet1!A:D,4,FALSE),0)</f>
        <v>0</v>
      </c>
      <c r="F32" s="1">
        <f>'[1]Total G Enrolment by HEI'!$U32</f>
        <v>94</v>
      </c>
    </row>
    <row r="33" spans="1:6" x14ac:dyDescent="0.25">
      <c r="A33" t="s">
        <v>29</v>
      </c>
      <c r="B33" s="1">
        <v>74.930000000000007</v>
      </c>
      <c r="C33" s="1">
        <f>'[2]Total G Enrolment by HEI'!U33</f>
        <v>157</v>
      </c>
      <c r="D33" s="1">
        <f>'[3]Total G Enrolment by HEI'!$U34</f>
        <v>159</v>
      </c>
      <c r="E33" s="1">
        <f>IFERROR(VLOOKUP(A33,Sheet1!A:D,4,FALSE),0)</f>
        <v>158</v>
      </c>
      <c r="F33" s="1">
        <f>'[1]Total G Enrolment by HEI'!$U33</f>
        <v>141</v>
      </c>
    </row>
    <row r="34" spans="1:6" x14ac:dyDescent="0.25">
      <c r="A34" t="s">
        <v>30</v>
      </c>
      <c r="B34" s="1">
        <v>41.24</v>
      </c>
      <c r="C34" s="1">
        <f>'[2]Total G Enrolment by HEI'!U34</f>
        <v>59</v>
      </c>
      <c r="D34" s="1">
        <f>'[3]Total G Enrolment by HEI'!$U35</f>
        <v>99.559999999999988</v>
      </c>
      <c r="E34" s="1">
        <f>IFERROR(VLOOKUP(A34,Sheet1!A:D,4,FALSE),0)</f>
        <v>81.98</v>
      </c>
      <c r="F34" s="1">
        <f>'[1]Total G Enrolment by HEI'!$U34</f>
        <v>63.29</v>
      </c>
    </row>
    <row r="35" spans="1:6" x14ac:dyDescent="0.25">
      <c r="A35" t="s">
        <v>31</v>
      </c>
      <c r="B35" s="9" t="s">
        <v>82</v>
      </c>
      <c r="C35" s="1">
        <f>'[2]Total G Enrolment by HEI'!U35</f>
        <v>1</v>
      </c>
      <c r="D35" s="1">
        <f>'[3]Total G Enrolment by HEI'!$U36</f>
        <v>0</v>
      </c>
      <c r="E35" s="1">
        <f>IFERROR(VLOOKUP(A35,Sheet1!A:D,4,FALSE),0)</f>
        <v>0</v>
      </c>
      <c r="F35" s="1">
        <f>'[1]Total G Enrolment by HEI'!$U35</f>
        <v>25</v>
      </c>
    </row>
    <row r="36" spans="1:6" x14ac:dyDescent="0.25">
      <c r="A36" t="s">
        <v>32</v>
      </c>
      <c r="B36" s="1">
        <v>50.866199999999992</v>
      </c>
      <c r="C36" s="1">
        <f>'[2]Total G Enrolment by HEI'!U36</f>
        <v>47.332699999999996</v>
      </c>
      <c r="D36" s="1">
        <f>'[3]Total G Enrolment by HEI'!$U37</f>
        <v>41.64</v>
      </c>
      <c r="E36" s="1">
        <f>IFERROR(VLOOKUP(A36,Sheet1!A:D,4,FALSE),0)</f>
        <v>58.319999999999993</v>
      </c>
      <c r="F36" s="1">
        <f>'[1]Total G Enrolment by HEI'!$U36</f>
        <v>75.34</v>
      </c>
    </row>
    <row r="37" spans="1:6" x14ac:dyDescent="0.25">
      <c r="A37" t="s">
        <v>33</v>
      </c>
      <c r="B37" s="1">
        <v>242.29999999999998</v>
      </c>
      <c r="C37" s="1">
        <f>'[2]Total G Enrolment by HEI'!U37</f>
        <v>259</v>
      </c>
      <c r="D37" s="1">
        <f>'[3]Total G Enrolment by HEI'!$U38</f>
        <v>274.29999999999995</v>
      </c>
      <c r="E37" s="1">
        <f>IFERROR(VLOOKUP(A37,Sheet1!A:D,4,FALSE),0)</f>
        <v>350.599999999999</v>
      </c>
      <c r="F37" s="1">
        <f>'[1]Total G Enrolment by HEI'!$U37</f>
        <v>312.5</v>
      </c>
    </row>
    <row r="38" spans="1:6" x14ac:dyDescent="0.25">
      <c r="A38" t="s">
        <v>34</v>
      </c>
      <c r="B38" s="1">
        <v>7</v>
      </c>
      <c r="C38" s="1">
        <f>'[2]Total G Enrolment by HEI'!U38</f>
        <v>7</v>
      </c>
      <c r="D38" s="1">
        <f>'[3]Total G Enrolment by HEI'!$U39</f>
        <v>6</v>
      </c>
      <c r="E38" s="1">
        <f>IFERROR(VLOOKUP(A38,Sheet1!A:D,4,FALSE),0)</f>
        <v>4</v>
      </c>
      <c r="F38" s="1">
        <f>'[1]Total G Enrolment by HEI'!$U38</f>
        <v>4</v>
      </c>
    </row>
    <row r="39" spans="1:6" x14ac:dyDescent="0.25">
      <c r="A39" t="s">
        <v>35</v>
      </c>
      <c r="B39" s="1">
        <v>71.34</v>
      </c>
      <c r="C39" s="1">
        <f>'[2]Total G Enrolment by HEI'!U39</f>
        <v>60.65</v>
      </c>
      <c r="D39" s="1">
        <f>'[3]Total G Enrolment by HEI'!$U40</f>
        <v>64.990000000000009</v>
      </c>
      <c r="E39" s="1">
        <f>IFERROR(VLOOKUP(A39,Sheet1!A:D,4,FALSE),0)</f>
        <v>70.67</v>
      </c>
      <c r="F39" s="1">
        <f>'[1]Total G Enrolment by HEI'!$U39</f>
        <v>67.989999999999995</v>
      </c>
    </row>
    <row r="40" spans="1:6" x14ac:dyDescent="0.25">
      <c r="A40" t="s">
        <v>36</v>
      </c>
      <c r="B40" s="1">
        <v>113.61999999999999</v>
      </c>
      <c r="C40" s="1">
        <f>'[2]Total G Enrolment by HEI'!U40</f>
        <v>126.8</v>
      </c>
      <c r="D40" s="1">
        <f>'[3]Total G Enrolment by HEI'!$U41</f>
        <v>127.30000000000001</v>
      </c>
      <c r="E40" s="1">
        <f>IFERROR(VLOOKUP(A40,Sheet1!A:D,4,FALSE),0)</f>
        <v>120.64999999999999</v>
      </c>
      <c r="F40" s="1">
        <f>'[1]Total G Enrolment by HEI'!$U40</f>
        <v>32.65</v>
      </c>
    </row>
    <row r="41" spans="1:6" x14ac:dyDescent="0.25">
      <c r="A41" t="s">
        <v>37</v>
      </c>
      <c r="B41" s="1">
        <v>598.1</v>
      </c>
      <c r="C41" s="1">
        <f>'[2]Total G Enrolment by HEI'!U41</f>
        <v>637.29999999999995</v>
      </c>
      <c r="D41" s="1">
        <f>'[3]Total G Enrolment by HEI'!$U42</f>
        <v>708.3</v>
      </c>
      <c r="E41" s="1">
        <f>IFERROR(VLOOKUP(A41,Sheet1!A:D,4,FALSE),0)</f>
        <v>854.19999999999902</v>
      </c>
      <c r="F41" s="1">
        <f>'[1]Total G Enrolment by HEI'!$U41</f>
        <v>888.39999999999986</v>
      </c>
    </row>
    <row r="42" spans="1:6" x14ac:dyDescent="0.25">
      <c r="A42" t="s">
        <v>38</v>
      </c>
      <c r="B42" s="1">
        <v>86.97999999999999</v>
      </c>
      <c r="C42" s="1">
        <f>'[2]Total G Enrolment by HEI'!U42</f>
        <v>142.32999999999998</v>
      </c>
      <c r="D42" s="1">
        <f>'[3]Total G Enrolment by HEI'!$U43</f>
        <v>165</v>
      </c>
      <c r="E42" s="1">
        <f>IFERROR(VLOOKUP(A42,Sheet1!A:D,4,FALSE),0)</f>
        <v>121.0199999999999</v>
      </c>
      <c r="F42" s="1">
        <f>'[1]Total G Enrolment by HEI'!$U42</f>
        <v>144.46999999999997</v>
      </c>
    </row>
    <row r="43" spans="1:6" x14ac:dyDescent="0.25">
      <c r="A43" t="s">
        <v>39</v>
      </c>
      <c r="B43" s="1">
        <v>439.5</v>
      </c>
      <c r="C43" s="1">
        <f>'[2]Total G Enrolment by HEI'!U43</f>
        <v>415</v>
      </c>
      <c r="D43" s="1">
        <f>'[3]Total G Enrolment by HEI'!$U44</f>
        <v>423.97</v>
      </c>
      <c r="E43" s="1">
        <f>IFERROR(VLOOKUP(A43,Sheet1!A:D,4,FALSE),0)</f>
        <v>435.9</v>
      </c>
      <c r="F43" s="1">
        <f>'[1]Total G Enrolment by HEI'!$U43</f>
        <v>441</v>
      </c>
    </row>
    <row r="44" spans="1:6" x14ac:dyDescent="0.25">
      <c r="A44" t="s">
        <v>41</v>
      </c>
      <c r="B44" s="1">
        <v>250.63</v>
      </c>
      <c r="C44" s="1">
        <f>'[2]Total G Enrolment by HEI'!U44</f>
        <v>206.32999999999998</v>
      </c>
      <c r="D44" s="1">
        <f>'[3]Total G Enrolment by HEI'!$U45</f>
        <v>252</v>
      </c>
      <c r="E44" s="1">
        <f>IFERROR(VLOOKUP(A44,Sheet1!A:D,4,FALSE),0)</f>
        <v>388.65000000000003</v>
      </c>
      <c r="F44" s="1">
        <f>'[1]Total G Enrolment by HEI'!$U44</f>
        <v>343</v>
      </c>
    </row>
    <row r="45" spans="1:6" x14ac:dyDescent="0.25">
      <c r="A45" t="s">
        <v>40</v>
      </c>
      <c r="B45" s="1">
        <v>211</v>
      </c>
      <c r="C45" s="1">
        <f>'[2]Total G Enrolment by HEI'!U45</f>
        <v>272.66000000000008</v>
      </c>
      <c r="D45" s="1">
        <f>'[3]Total G Enrolment by HEI'!$U46</f>
        <v>284.65000000000003</v>
      </c>
      <c r="E45" s="1">
        <f>IFERROR(VLOOKUP(A45,Sheet1!A:D,4,FALSE),0)</f>
        <v>279</v>
      </c>
      <c r="F45" s="1">
        <f>'[1]Total G Enrolment by HEI'!$U45</f>
        <v>360.65999999999997</v>
      </c>
    </row>
    <row r="46" spans="1:6" x14ac:dyDescent="0.25">
      <c r="A46" t="s">
        <v>42</v>
      </c>
      <c r="B46" s="1">
        <v>39.599999999999994</v>
      </c>
      <c r="C46" s="1">
        <f>'[2]Total G Enrolment by HEI'!U46</f>
        <v>159</v>
      </c>
      <c r="D46" s="1">
        <f>'[3]Total G Enrolment by HEI'!$U47</f>
        <v>59.64</v>
      </c>
      <c r="E46" s="1">
        <f>IFERROR(VLOOKUP(A46,Sheet1!A:D,4,FALSE),0)</f>
        <v>78.989999999999995</v>
      </c>
      <c r="F46" s="1">
        <f>'[1]Total G Enrolment by HEI'!$U46</f>
        <v>131.4</v>
      </c>
    </row>
    <row r="47" spans="1:6" x14ac:dyDescent="0.25">
      <c r="A47" t="s">
        <v>56</v>
      </c>
      <c r="B47" s="1">
        <f>SUM(B2:B46)</f>
        <v>6782.7562000000016</v>
      </c>
      <c r="C47" s="1">
        <f t="shared" ref="C47:F47" si="0">SUM(C2:C46)</f>
        <v>7546.8933666666662</v>
      </c>
      <c r="D47" s="1">
        <f t="shared" si="0"/>
        <v>7863.9376666666676</v>
      </c>
      <c r="E47" s="1">
        <f t="shared" si="0"/>
        <v>7351.5999999999958</v>
      </c>
      <c r="F47" s="1">
        <f t="shared" si="0"/>
        <v>10100.395699999999</v>
      </c>
    </row>
    <row r="48" spans="1:6" x14ac:dyDescent="0.25">
      <c r="A48" t="s">
        <v>74</v>
      </c>
    </row>
  </sheetData>
  <sortState xmlns:xlrd2="http://schemas.microsoft.com/office/spreadsheetml/2017/richdata2" ref="A3:B46">
    <sortCondition ref="A3"/>
  </sortState>
  <conditionalFormatting sqref="A16">
    <cfRule type="duplicateValues" dxfId="5" priority="2"/>
  </conditionalFormatting>
  <conditionalFormatting sqref="A19">
    <cfRule type="duplicateValues" dxfId="4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19" workbookViewId="0">
      <selection activeCell="B47" sqref="B47:F47"/>
    </sheetView>
  </sheetViews>
  <sheetFormatPr defaultRowHeight="15" x14ac:dyDescent="0.25"/>
  <cols>
    <col min="1" max="1" width="67.28515625" bestFit="1" customWidth="1"/>
  </cols>
  <sheetData>
    <row r="1" spans="1:6" x14ac:dyDescent="0.25">
      <c r="A1" t="s">
        <v>46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5</v>
      </c>
      <c r="B2" s="9" t="s">
        <v>82</v>
      </c>
      <c r="C2" s="1">
        <f>'[2]Total G Enrolment by HEI'!V2</f>
        <v>0</v>
      </c>
      <c r="D2" s="1">
        <f>'[3]Total G Enrolment by HEI'!$V3</f>
        <v>3</v>
      </c>
      <c r="E2" s="7">
        <f>IFERROR(VLOOKUP(A2,Sheet1!A:E,5,FALSE),0)</f>
        <v>2</v>
      </c>
      <c r="F2" s="1">
        <f>'[1]Total G Enrolment by HEI'!$V2</f>
        <v>0</v>
      </c>
    </row>
    <row r="3" spans="1:6" ht="14.25" customHeight="1" x14ac:dyDescent="0.25">
      <c r="A3" t="s">
        <v>6</v>
      </c>
      <c r="B3" s="9" t="s">
        <v>82</v>
      </c>
      <c r="C3" s="1">
        <f>'[2]Total G Enrolment by HEI'!V3</f>
        <v>15.899999999999999</v>
      </c>
      <c r="D3" s="1">
        <f>'[3]Total G Enrolment by HEI'!$V4</f>
        <v>21.700000000000003</v>
      </c>
      <c r="E3" s="7">
        <f>IFERROR(VLOOKUP(A3,Sheet1!A:E,5,FALSE),0)</f>
        <v>17.649999999999999</v>
      </c>
      <c r="F3" s="1">
        <f>'[1]Total G Enrolment by HEI'!$V3</f>
        <v>19.3</v>
      </c>
    </row>
    <row r="4" spans="1:6" x14ac:dyDescent="0.25">
      <c r="A4" t="s">
        <v>7</v>
      </c>
      <c r="B4" s="1">
        <v>14</v>
      </c>
      <c r="C4" s="1">
        <f>'[2]Total G Enrolment by HEI'!V4</f>
        <v>10</v>
      </c>
      <c r="D4" s="1">
        <f>'[3]Total G Enrolment by HEI'!$V5</f>
        <v>18.2</v>
      </c>
      <c r="E4" s="7">
        <f>IFERROR(VLOOKUP(A4,Sheet1!A:E,5,FALSE),0)</f>
        <v>17.7</v>
      </c>
      <c r="F4" s="1">
        <f>'[1]Total G Enrolment by HEI'!$V4</f>
        <v>15.7</v>
      </c>
    </row>
    <row r="5" spans="1:6" x14ac:dyDescent="0.25">
      <c r="A5" t="s">
        <v>8</v>
      </c>
      <c r="B5" s="9" t="s">
        <v>82</v>
      </c>
      <c r="C5" s="1">
        <f>'[2]Total G Enrolment by HEI'!V5</f>
        <v>0</v>
      </c>
      <c r="D5" s="1">
        <f>'[3]Total G Enrolment by HEI'!$V6</f>
        <v>0</v>
      </c>
      <c r="E5" s="7">
        <f>IFERROR(VLOOKUP(A5,Sheet1!A:E,5,FALSE),0)</f>
        <v>0</v>
      </c>
      <c r="F5" s="1">
        <f>'[1]Total G Enrolment by HEI'!$V5</f>
        <v>0</v>
      </c>
    </row>
    <row r="6" spans="1:6" x14ac:dyDescent="0.25">
      <c r="A6" t="s">
        <v>9</v>
      </c>
      <c r="B6" s="1">
        <v>2.67</v>
      </c>
      <c r="C6" s="1">
        <f>'[2]Total G Enrolment by HEI'!V6</f>
        <v>3.34</v>
      </c>
      <c r="D6" s="1">
        <f>'[3]Total G Enrolment by HEI'!$V7</f>
        <v>1</v>
      </c>
      <c r="E6" s="7">
        <f>IFERROR(VLOOKUP(A6,Sheet1!A:E,5,FALSE),0)</f>
        <v>1.67</v>
      </c>
      <c r="F6" s="1">
        <f>'[1]Total G Enrolment by HEI'!$V6</f>
        <v>3</v>
      </c>
    </row>
    <row r="7" spans="1:6" x14ac:dyDescent="0.25">
      <c r="A7" t="s">
        <v>10</v>
      </c>
      <c r="B7" s="1">
        <v>90</v>
      </c>
      <c r="C7" s="1">
        <f>'[2]Total G Enrolment by HEI'!V7</f>
        <v>97.240000000000009</v>
      </c>
      <c r="D7" s="1">
        <f>'[3]Total G Enrolment by HEI'!$V8</f>
        <v>112</v>
      </c>
      <c r="E7" s="7">
        <f>IFERROR(VLOOKUP(A7,Sheet1!A:E,5,FALSE),0)</f>
        <v>42.639999999999901</v>
      </c>
      <c r="F7" s="1">
        <f>'[1]Total G Enrolment by HEI'!$V7</f>
        <v>99</v>
      </c>
    </row>
    <row r="8" spans="1:6" x14ac:dyDescent="0.25">
      <c r="A8" t="s">
        <v>47</v>
      </c>
      <c r="B8" s="1">
        <v>38.32</v>
      </c>
      <c r="C8" s="1">
        <f>'[2]Total G Enrolment by HEI'!V8</f>
        <v>43.32</v>
      </c>
      <c r="D8" s="1">
        <f>'[3]Total G Enrolment by HEI'!$V9</f>
        <v>43.319999999999993</v>
      </c>
      <c r="E8" s="7">
        <f>IFERROR(VLOOKUP(A8,Sheet1!A:E,5,FALSE),0)</f>
        <v>0</v>
      </c>
      <c r="F8" s="1">
        <f>'[1]Total G Enrolment by HEI'!$V8</f>
        <v>60.349999999999994</v>
      </c>
    </row>
    <row r="9" spans="1:6" x14ac:dyDescent="0.25">
      <c r="A9" t="s">
        <v>48</v>
      </c>
      <c r="B9" s="9" t="s">
        <v>82</v>
      </c>
      <c r="C9" s="1">
        <f>'[2]Total G Enrolment by HEI'!V9</f>
        <v>0</v>
      </c>
      <c r="D9" s="1">
        <f>'[3]Total G Enrolment by HEI'!$V10</f>
        <v>0</v>
      </c>
      <c r="E9" s="7">
        <f>IFERROR(VLOOKUP(A9,Sheet1!A:E,5,FALSE),0)</f>
        <v>0</v>
      </c>
      <c r="F9" s="1">
        <f>'[1]Total G Enrolment by HEI'!$V9</f>
        <v>0</v>
      </c>
    </row>
    <row r="10" spans="1:6" x14ac:dyDescent="0.25">
      <c r="A10" t="s">
        <v>12</v>
      </c>
      <c r="B10" s="1">
        <v>0</v>
      </c>
      <c r="C10" s="1">
        <f>'[2]Total G Enrolment by HEI'!V10</f>
        <v>0</v>
      </c>
      <c r="D10" s="1">
        <f>'[3]Total G Enrolment by HEI'!$V11</f>
        <v>1.1000000000000001</v>
      </c>
      <c r="E10" s="7">
        <f>IFERROR(VLOOKUP(A10,Sheet1!A:E,5,FALSE),0)</f>
        <v>3.8</v>
      </c>
      <c r="F10" s="1">
        <f>'[1]Total G Enrolment by HEI'!$V10</f>
        <v>3</v>
      </c>
    </row>
    <row r="11" spans="1:6" x14ac:dyDescent="0.25">
      <c r="A11" t="s">
        <v>13</v>
      </c>
      <c r="B11" s="1">
        <v>22</v>
      </c>
      <c r="C11" s="1">
        <f>'[2]Total G Enrolment by HEI'!V11</f>
        <v>18.5</v>
      </c>
      <c r="D11" s="1">
        <f>'[3]Total G Enrolment by HEI'!$V12</f>
        <v>15.2</v>
      </c>
      <c r="E11" s="7">
        <f>IFERROR(VLOOKUP(A11,Sheet1!A:E,5,FALSE),0)</f>
        <v>18.59999999999998</v>
      </c>
      <c r="F11" s="1">
        <f>'[1]Total G Enrolment by HEI'!$V11</f>
        <v>25.6</v>
      </c>
    </row>
    <row r="12" spans="1:6" x14ac:dyDescent="0.25">
      <c r="A12" t="s">
        <v>14</v>
      </c>
      <c r="B12" s="1">
        <v>11.000999999999999</v>
      </c>
      <c r="C12" s="1">
        <f>'[2]Total G Enrolment by HEI'!V12</f>
        <v>12.666</v>
      </c>
      <c r="D12" s="1">
        <f>'[3]Total G Enrolment by HEI'!$V13</f>
        <v>11.333333333333334</v>
      </c>
      <c r="E12" s="7">
        <f>IFERROR(VLOOKUP(A12,Sheet1!A:E,5,FALSE),0)</f>
        <v>21</v>
      </c>
      <c r="F12" s="1">
        <f>'[1]Total G Enrolment by HEI'!$V12</f>
        <v>16.34</v>
      </c>
    </row>
    <row r="13" spans="1:6" x14ac:dyDescent="0.25">
      <c r="A13" t="s">
        <v>15</v>
      </c>
      <c r="B13" s="1">
        <v>8.67</v>
      </c>
      <c r="C13" s="1">
        <f>'[2]Total G Enrolment by HEI'!V13</f>
        <v>6.33</v>
      </c>
      <c r="D13" s="1">
        <f>'[3]Total G Enrolment by HEI'!$V14</f>
        <v>8.33</v>
      </c>
      <c r="E13" s="7">
        <f>IFERROR(VLOOKUP(A13,Sheet1!A:E,5,FALSE),0)</f>
        <v>4.66</v>
      </c>
      <c r="F13" s="1">
        <f>'[1]Total G Enrolment by HEI'!$V13</f>
        <v>7.67</v>
      </c>
    </row>
    <row r="14" spans="1:6" x14ac:dyDescent="0.25">
      <c r="A14" t="s">
        <v>49</v>
      </c>
      <c r="B14" s="1">
        <v>2.66</v>
      </c>
      <c r="C14" s="1">
        <f>'[2]Total G Enrolment by HEI'!V14</f>
        <v>1.5</v>
      </c>
      <c r="D14" s="1">
        <f>'[3]Total G Enrolment by HEI'!$V15</f>
        <v>3</v>
      </c>
      <c r="E14" s="7">
        <f>IFERROR(VLOOKUP(A14,Sheet1!A:E,5,FALSE),0)</f>
        <v>0</v>
      </c>
      <c r="F14" s="1">
        <f>'[1]Total G Enrolment by HEI'!$V14</f>
        <v>9</v>
      </c>
    </row>
    <row r="15" spans="1:6" x14ac:dyDescent="0.25">
      <c r="A15" t="s">
        <v>17</v>
      </c>
      <c r="B15" s="1">
        <v>4</v>
      </c>
      <c r="C15" s="1">
        <f>'[2]Total G Enrolment by HEI'!V15</f>
        <v>4</v>
      </c>
      <c r="D15" s="1">
        <f>'[3]Total G Enrolment by HEI'!$V16</f>
        <v>3</v>
      </c>
      <c r="E15" s="7">
        <f>IFERROR(VLOOKUP(A15,Sheet1!A:E,5,FALSE),0)</f>
        <v>2</v>
      </c>
      <c r="F15" s="1">
        <f>'[1]Total G Enrolment by HEI'!$V15</f>
        <v>0</v>
      </c>
    </row>
    <row r="16" spans="1:6" x14ac:dyDescent="0.25">
      <c r="A16" t="s">
        <v>80</v>
      </c>
      <c r="B16" s="9" t="s">
        <v>82</v>
      </c>
      <c r="C16" s="1">
        <v>0</v>
      </c>
      <c r="D16" s="1">
        <v>0</v>
      </c>
      <c r="E16" s="7">
        <v>0</v>
      </c>
      <c r="F16" s="1">
        <f>'[1]Total G Enrolment by HEI'!$V16</f>
        <v>0</v>
      </c>
    </row>
    <row r="17" spans="1:6" x14ac:dyDescent="0.25">
      <c r="A17" t="s">
        <v>18</v>
      </c>
      <c r="B17" s="9" t="s">
        <v>82</v>
      </c>
      <c r="C17" s="1">
        <f>'[2]Total G Enrolment by HEI'!V15</f>
        <v>4</v>
      </c>
      <c r="D17" s="1">
        <f>'[3]Total G Enrolment by HEI'!$V16</f>
        <v>3</v>
      </c>
      <c r="E17" s="7">
        <f>IFERROR(VLOOKUP(A17,Sheet1!A:E,5,FALSE),0)</f>
        <v>0.6</v>
      </c>
      <c r="F17" s="1">
        <f>'[1]Total G Enrolment by HEI'!$V17</f>
        <v>0</v>
      </c>
    </row>
    <row r="18" spans="1:6" x14ac:dyDescent="0.25">
      <c r="A18" t="s">
        <v>50</v>
      </c>
      <c r="B18" s="9" t="s">
        <v>82</v>
      </c>
      <c r="C18" s="1">
        <f>'[2]Total G Enrolment by HEI'!V16</f>
        <v>2.7</v>
      </c>
      <c r="D18" s="1">
        <f>'[3]Total G Enrolment by HEI'!$V17</f>
        <v>4.0999999999999996</v>
      </c>
      <c r="E18" s="7">
        <f>IFERROR(VLOOKUP(A18,Sheet1!A:E,5,FALSE),0)</f>
        <v>0</v>
      </c>
      <c r="F18" s="1">
        <f>'[1]Total G Enrolment by HEI'!$V18</f>
        <v>0</v>
      </c>
    </row>
    <row r="19" spans="1:6" x14ac:dyDescent="0.25">
      <c r="A19" t="s">
        <v>81</v>
      </c>
      <c r="B19" s="1">
        <v>8.4</v>
      </c>
      <c r="C19" s="1">
        <v>2.7</v>
      </c>
      <c r="D19" s="1">
        <v>4.0999999999999996</v>
      </c>
      <c r="E19" s="7">
        <v>11.4</v>
      </c>
      <c r="F19" s="1">
        <f>'[1]Total G Enrolment by HEI'!$V19</f>
        <v>25.799999999999997</v>
      </c>
    </row>
    <row r="20" spans="1:6" x14ac:dyDescent="0.25">
      <c r="A20" t="s">
        <v>19</v>
      </c>
      <c r="B20" s="1">
        <v>1</v>
      </c>
      <c r="C20" s="1">
        <f>'[2]Total G Enrolment by HEI'!V20</f>
        <v>1</v>
      </c>
      <c r="D20" s="1">
        <f>'[3]Total G Enrolment by HEI'!$V21</f>
        <v>0</v>
      </c>
      <c r="E20" s="7">
        <f>IFERROR(VLOOKUP(A20,Sheet1!A:E,5,FALSE),0)</f>
        <v>0</v>
      </c>
      <c r="F20" s="1">
        <f>'[1]Total G Enrolment by HEI'!$V20</f>
        <v>0</v>
      </c>
    </row>
    <row r="21" spans="1:6" x14ac:dyDescent="0.25">
      <c r="A21" t="s">
        <v>20</v>
      </c>
      <c r="B21" s="1">
        <v>0</v>
      </c>
      <c r="C21" s="1">
        <f>'[2]Total G Enrolment by HEI'!V21</f>
        <v>0</v>
      </c>
      <c r="D21" s="1">
        <f>'[3]Total G Enrolment by HEI'!$V22</f>
        <v>0</v>
      </c>
      <c r="E21" s="7">
        <f>IFERROR(VLOOKUP(A21,Sheet1!A:E,5,FALSE),0)</f>
        <v>30</v>
      </c>
      <c r="F21" s="1">
        <f>'[1]Total G Enrolment by HEI'!$V21</f>
        <v>54</v>
      </c>
    </row>
    <row r="22" spans="1:6" x14ac:dyDescent="0.25">
      <c r="A22" t="s">
        <v>51</v>
      </c>
      <c r="B22" s="1">
        <v>2.67</v>
      </c>
      <c r="C22" s="1">
        <f>'[2]Total G Enrolment by HEI'!V22</f>
        <v>0.67</v>
      </c>
      <c r="D22" s="1">
        <f>'[3]Total G Enrolment by HEI'!$V23</f>
        <v>0.67</v>
      </c>
      <c r="E22" s="7">
        <f>IFERROR(VLOOKUP(A22,Sheet1!A:E,5,FALSE),0)</f>
        <v>0</v>
      </c>
      <c r="F22" s="1">
        <f>'[1]Total G Enrolment by HEI'!$V22</f>
        <v>8.33</v>
      </c>
    </row>
    <row r="23" spans="1:6" x14ac:dyDescent="0.25">
      <c r="A23" t="s">
        <v>52</v>
      </c>
      <c r="B23" s="1">
        <v>0</v>
      </c>
      <c r="C23" s="1">
        <f>'[2]Total G Enrolment by HEI'!V23</f>
        <v>0</v>
      </c>
      <c r="D23" s="1">
        <f>'[3]Total G Enrolment by HEI'!$V24</f>
        <v>0</v>
      </c>
      <c r="E23" s="7">
        <f>IFERROR(VLOOKUP(A23,Sheet1!A:E,5,FALSE),0)</f>
        <v>0</v>
      </c>
      <c r="F23" s="1">
        <f>'[1]Total G Enrolment by HEI'!$V23</f>
        <v>0</v>
      </c>
    </row>
    <row r="24" spans="1:6" x14ac:dyDescent="0.25">
      <c r="A24" t="s">
        <v>22</v>
      </c>
      <c r="B24" s="1">
        <v>2.9970000000000003</v>
      </c>
      <c r="C24" s="1">
        <f>'[2]Total G Enrolment by HEI'!V24</f>
        <v>3</v>
      </c>
      <c r="D24" s="1">
        <f>'[3]Total G Enrolment by HEI'!$V25</f>
        <v>4</v>
      </c>
      <c r="E24" s="7">
        <f>IFERROR(VLOOKUP(A24,Sheet1!A:E,5,FALSE),0)</f>
        <v>7</v>
      </c>
      <c r="F24" s="1">
        <f>'[1]Total G Enrolment by HEI'!$V24</f>
        <v>12</v>
      </c>
    </row>
    <row r="25" spans="1:6" x14ac:dyDescent="0.25">
      <c r="A25" t="s">
        <v>23</v>
      </c>
      <c r="B25" s="1">
        <v>0</v>
      </c>
      <c r="C25" s="1">
        <f>'[2]Total G Enrolment by HEI'!V25</f>
        <v>0</v>
      </c>
      <c r="D25" s="1">
        <f>'[3]Total G Enrolment by HEI'!$V26</f>
        <v>0</v>
      </c>
      <c r="E25" s="7">
        <f>IFERROR(VLOOKUP(A25,Sheet1!A:E,5,FALSE),0)</f>
        <v>0</v>
      </c>
      <c r="F25" s="1">
        <f>'[1]Total G Enrolment by HEI'!$V25</f>
        <v>0</v>
      </c>
    </row>
    <row r="26" spans="1:6" x14ac:dyDescent="0.25">
      <c r="A26" t="s">
        <v>53</v>
      </c>
      <c r="B26" s="9" t="s">
        <v>82</v>
      </c>
      <c r="C26" s="1">
        <f>'[2]Total G Enrolment by HEI'!V26</f>
        <v>0</v>
      </c>
      <c r="D26" s="1">
        <f>'[3]Total G Enrolment by HEI'!$V27</f>
        <v>0</v>
      </c>
      <c r="E26" s="7">
        <f>IFERROR(VLOOKUP(A26,Sheet1!A:E,5,FALSE),0)</f>
        <v>0</v>
      </c>
      <c r="F26" s="1">
        <f>'[1]Total G Enrolment by HEI'!$V26</f>
        <v>0</v>
      </c>
    </row>
    <row r="27" spans="1:6" x14ac:dyDescent="0.25">
      <c r="A27" t="s">
        <v>24</v>
      </c>
      <c r="B27" s="1">
        <v>3</v>
      </c>
      <c r="C27" s="1">
        <f>'[2]Total G Enrolment by HEI'!V27</f>
        <v>6</v>
      </c>
      <c r="D27" s="1">
        <f>'[3]Total G Enrolment by HEI'!$V28</f>
        <v>11</v>
      </c>
      <c r="E27" s="7">
        <f>IFERROR(VLOOKUP(A27,Sheet1!A:E,5,FALSE),0)</f>
        <v>6</v>
      </c>
      <c r="F27" s="1">
        <f>'[1]Total G Enrolment by HEI'!$V27</f>
        <v>0</v>
      </c>
    </row>
    <row r="28" spans="1:6" x14ac:dyDescent="0.25">
      <c r="A28" t="s">
        <v>25</v>
      </c>
      <c r="B28" s="1">
        <v>19.630000000000003</v>
      </c>
      <c r="C28" s="1">
        <f>'[2]Total G Enrolment by HEI'!V28</f>
        <v>30</v>
      </c>
      <c r="D28" s="1">
        <f>'[3]Total G Enrolment by HEI'!$V29</f>
        <v>25.673999999999999</v>
      </c>
      <c r="E28" s="7">
        <f>IFERROR(VLOOKUP(A28,Sheet1!A:E,5,FALSE),0)</f>
        <v>39</v>
      </c>
      <c r="F28" s="1">
        <f>'[1]Total G Enrolment by HEI'!$V28</f>
        <v>0</v>
      </c>
    </row>
    <row r="29" spans="1:6" x14ac:dyDescent="0.25">
      <c r="A29" t="s">
        <v>26</v>
      </c>
      <c r="B29" s="1">
        <v>33</v>
      </c>
      <c r="C29" s="1">
        <f>'[2]Total G Enrolment by HEI'!V29</f>
        <v>22.8</v>
      </c>
      <c r="D29" s="1">
        <f>'[3]Total G Enrolment by HEI'!$V30</f>
        <v>37.900000000000006</v>
      </c>
      <c r="E29" s="7">
        <f>IFERROR(VLOOKUP(A29,Sheet1!A:E,5,FALSE),0)</f>
        <v>33.200000000000003</v>
      </c>
      <c r="F29" s="1">
        <f>'[1]Total G Enrolment by HEI'!$V29</f>
        <v>24.6</v>
      </c>
    </row>
    <row r="30" spans="1:6" x14ac:dyDescent="0.25">
      <c r="A30" t="s">
        <v>54</v>
      </c>
      <c r="B30" s="1">
        <v>4.8999999999999995</v>
      </c>
      <c r="C30" s="1">
        <f>'[2]Total G Enrolment by HEI'!V30</f>
        <v>1.6</v>
      </c>
      <c r="D30" s="1">
        <f>'[3]Total G Enrolment by HEI'!$V31</f>
        <v>7.9</v>
      </c>
      <c r="E30" s="7">
        <f>IFERROR(VLOOKUP(A30,Sheet1!A:E,5,FALSE),0)</f>
        <v>0</v>
      </c>
      <c r="F30" s="1">
        <f>'[1]Total G Enrolment by HEI'!$V30</f>
        <v>1.33</v>
      </c>
    </row>
    <row r="31" spans="1:6" x14ac:dyDescent="0.25">
      <c r="A31" t="s">
        <v>28</v>
      </c>
      <c r="B31" s="1">
        <v>62</v>
      </c>
      <c r="C31" s="1">
        <f>'[2]Total G Enrolment by HEI'!V31</f>
        <v>80</v>
      </c>
      <c r="D31" s="1">
        <f>'[3]Total G Enrolment by HEI'!$V32</f>
        <v>77</v>
      </c>
      <c r="E31" s="7">
        <f>IFERROR(VLOOKUP(A31,Sheet1!A:E,5,FALSE),0)</f>
        <v>14.29999999999999</v>
      </c>
      <c r="F31" s="1">
        <f>'[1]Total G Enrolment by HEI'!$V31</f>
        <v>17</v>
      </c>
    </row>
    <row r="32" spans="1:6" x14ac:dyDescent="0.25">
      <c r="A32" t="s">
        <v>55</v>
      </c>
      <c r="B32" s="1">
        <v>7.5</v>
      </c>
      <c r="C32" s="1">
        <f>'[2]Total G Enrolment by HEI'!V32</f>
        <v>3</v>
      </c>
      <c r="D32" s="1">
        <f>'[3]Total G Enrolment by HEI'!$V33</f>
        <v>3</v>
      </c>
      <c r="E32" s="7">
        <f>IFERROR(VLOOKUP(A32,Sheet1!A:E,5,FALSE),0)</f>
        <v>0</v>
      </c>
      <c r="F32" s="1">
        <f>'[1]Total G Enrolment by HEI'!$V32</f>
        <v>0</v>
      </c>
    </row>
    <row r="33" spans="1:6" x14ac:dyDescent="0.25">
      <c r="A33" t="s">
        <v>29</v>
      </c>
      <c r="B33" s="1">
        <v>5</v>
      </c>
      <c r="C33" s="1">
        <f>'[2]Total G Enrolment by HEI'!V33</f>
        <v>11</v>
      </c>
      <c r="D33" s="1">
        <f>'[3]Total G Enrolment by HEI'!$V34</f>
        <v>8</v>
      </c>
      <c r="E33" s="7">
        <f>IFERROR(VLOOKUP(A33,Sheet1!A:E,5,FALSE),0)</f>
        <v>6</v>
      </c>
      <c r="F33" s="1">
        <f>'[1]Total G Enrolment by HEI'!$V33</f>
        <v>6</v>
      </c>
    </row>
    <row r="34" spans="1:6" x14ac:dyDescent="0.25">
      <c r="A34" t="s">
        <v>30</v>
      </c>
      <c r="B34" s="1">
        <v>7.5299999999999994</v>
      </c>
      <c r="C34" s="1">
        <f>'[2]Total G Enrolment by HEI'!V34</f>
        <v>2.31</v>
      </c>
      <c r="D34" s="1">
        <f>'[3]Total G Enrolment by HEI'!$V35</f>
        <v>1.76</v>
      </c>
      <c r="E34" s="7">
        <f>IFERROR(VLOOKUP(A34,Sheet1!A:E,5,FALSE),0)</f>
        <v>5.99</v>
      </c>
      <c r="F34" s="1">
        <f>'[1]Total G Enrolment by HEI'!$V34</f>
        <v>13.31</v>
      </c>
    </row>
    <row r="35" spans="1:6" x14ac:dyDescent="0.25">
      <c r="A35" t="s">
        <v>31</v>
      </c>
      <c r="B35" s="1"/>
      <c r="C35" s="1">
        <f>'[2]Total G Enrolment by HEI'!V35</f>
        <v>0</v>
      </c>
      <c r="D35" s="1">
        <f>'[3]Total G Enrolment by HEI'!$V36</f>
        <v>0</v>
      </c>
      <c r="E35" s="7">
        <f>IFERROR(VLOOKUP(A35,Sheet1!A:E,5,FALSE),0)</f>
        <v>0</v>
      </c>
      <c r="F35" s="1">
        <f>'[1]Total G Enrolment by HEI'!$V35</f>
        <v>0</v>
      </c>
    </row>
    <row r="36" spans="1:6" x14ac:dyDescent="0.25">
      <c r="A36" t="s">
        <v>32</v>
      </c>
      <c r="B36" s="1">
        <v>10.3332</v>
      </c>
      <c r="C36" s="1">
        <f>'[2]Total G Enrolment by HEI'!V36</f>
        <v>13.666500000000001</v>
      </c>
      <c r="D36" s="1">
        <f>'[3]Total G Enrolment by HEI'!$V37</f>
        <v>17</v>
      </c>
      <c r="E36" s="7">
        <f>IFERROR(VLOOKUP(A36,Sheet1!A:E,5,FALSE),0)</f>
        <v>13.66</v>
      </c>
      <c r="F36" s="1">
        <f>'[1]Total G Enrolment by HEI'!$V36</f>
        <v>20</v>
      </c>
    </row>
    <row r="37" spans="1:6" x14ac:dyDescent="0.25">
      <c r="A37" t="s">
        <v>33</v>
      </c>
      <c r="B37" s="1">
        <v>21.3</v>
      </c>
      <c r="C37" s="1">
        <f>'[2]Total G Enrolment by HEI'!V37</f>
        <v>21.6</v>
      </c>
      <c r="D37" s="1">
        <f>'[3]Total G Enrolment by HEI'!$V38</f>
        <v>18.899999999999999</v>
      </c>
      <c r="E37" s="7">
        <f>IFERROR(VLOOKUP(A37,Sheet1!A:E,5,FALSE),0)</f>
        <v>54.899999999999906</v>
      </c>
      <c r="F37" s="1">
        <f>'[1]Total G Enrolment by HEI'!$V37</f>
        <v>63.900000000000006</v>
      </c>
    </row>
    <row r="38" spans="1:6" x14ac:dyDescent="0.25">
      <c r="A38" t="s">
        <v>34</v>
      </c>
      <c r="B38" s="1">
        <v>0</v>
      </c>
      <c r="C38" s="1">
        <f>'[2]Total G Enrolment by HEI'!V38</f>
        <v>0</v>
      </c>
      <c r="D38" s="1">
        <f>'[3]Total G Enrolment by HEI'!$V39</f>
        <v>0</v>
      </c>
      <c r="E38" s="7">
        <f>IFERROR(VLOOKUP(A38,Sheet1!A:E,5,FALSE),0)</f>
        <v>0</v>
      </c>
      <c r="F38" s="1">
        <f>'[1]Total G Enrolment by HEI'!$V38</f>
        <v>0</v>
      </c>
    </row>
    <row r="39" spans="1:6" x14ac:dyDescent="0.25">
      <c r="A39" t="s">
        <v>35</v>
      </c>
      <c r="B39" s="1">
        <v>14.99</v>
      </c>
      <c r="C39" s="1">
        <f>'[2]Total G Enrolment by HEI'!V39</f>
        <v>18.019999999999996</v>
      </c>
      <c r="D39" s="1">
        <f>'[3]Total G Enrolment by HEI'!$V40</f>
        <v>13.32</v>
      </c>
      <c r="E39" s="7">
        <f>IFERROR(VLOOKUP(A39,Sheet1!A:E,5,FALSE),0)</f>
        <v>18.64</v>
      </c>
      <c r="F39" s="1">
        <f>'[1]Total G Enrolment by HEI'!$V39</f>
        <v>16</v>
      </c>
    </row>
    <row r="40" spans="1:6" x14ac:dyDescent="0.25">
      <c r="A40" t="s">
        <v>36</v>
      </c>
      <c r="B40" s="1">
        <v>0</v>
      </c>
      <c r="C40" s="1">
        <f>'[2]Total G Enrolment by HEI'!V40</f>
        <v>0</v>
      </c>
      <c r="D40" s="1">
        <f>'[3]Total G Enrolment by HEI'!$V41</f>
        <v>0</v>
      </c>
      <c r="E40" s="7">
        <f>IFERROR(VLOOKUP(A40,Sheet1!A:E,5,FALSE),0)</f>
        <v>0</v>
      </c>
      <c r="F40" s="1">
        <f>'[1]Total G Enrolment by HEI'!$V40</f>
        <v>0</v>
      </c>
    </row>
    <row r="41" spans="1:6" x14ac:dyDescent="0.25">
      <c r="A41" t="s">
        <v>37</v>
      </c>
      <c r="B41" s="1">
        <v>28.2</v>
      </c>
      <c r="C41" s="1">
        <f>'[2]Total G Enrolment by HEI'!V41</f>
        <v>27.599999999999998</v>
      </c>
      <c r="D41" s="1">
        <f>'[3]Total G Enrolment by HEI'!$V42</f>
        <v>38.29999999999999</v>
      </c>
      <c r="E41" s="7">
        <f>IFERROR(VLOOKUP(A41,Sheet1!A:E,5,FALSE),0)</f>
        <v>49.599999999999994</v>
      </c>
      <c r="F41" s="1">
        <f>'[1]Total G Enrolment by HEI'!$V41</f>
        <v>60.7</v>
      </c>
    </row>
    <row r="42" spans="1:6" x14ac:dyDescent="0.25">
      <c r="A42" t="s">
        <v>38</v>
      </c>
      <c r="B42" s="1">
        <v>0</v>
      </c>
      <c r="C42" s="1">
        <f>'[2]Total G Enrolment by HEI'!V42</f>
        <v>0</v>
      </c>
      <c r="D42" s="1">
        <f>'[3]Total G Enrolment by HEI'!$V43</f>
        <v>0</v>
      </c>
      <c r="E42" s="7">
        <f>IFERROR(VLOOKUP(A42,Sheet1!A:E,5,FALSE),0)</f>
        <v>0</v>
      </c>
      <c r="F42" s="1">
        <f>'[1]Total G Enrolment by HEI'!$V42</f>
        <v>0</v>
      </c>
    </row>
    <row r="43" spans="1:6" x14ac:dyDescent="0.25">
      <c r="A43" t="s">
        <v>39</v>
      </c>
      <c r="B43" s="1">
        <v>83.1</v>
      </c>
      <c r="C43" s="1">
        <f>'[2]Total G Enrolment by HEI'!V43</f>
        <v>96.600000000000009</v>
      </c>
      <c r="D43" s="1">
        <f>'[3]Total G Enrolment by HEI'!$V44</f>
        <v>101</v>
      </c>
      <c r="E43" s="7">
        <f>IFERROR(VLOOKUP(A43,Sheet1!A:E,5,FALSE),0)</f>
        <v>117.49999999999989</v>
      </c>
      <c r="F43" s="1">
        <f>'[1]Total G Enrolment by HEI'!$V43</f>
        <v>27</v>
      </c>
    </row>
    <row r="44" spans="1:6" x14ac:dyDescent="0.25">
      <c r="A44" t="s">
        <v>40</v>
      </c>
      <c r="B44" s="1">
        <v>9.33</v>
      </c>
      <c r="C44" s="1">
        <f>'[2]Total G Enrolment by HEI'!V44</f>
        <v>8.66</v>
      </c>
      <c r="D44" s="1">
        <f>'[3]Total G Enrolment by HEI'!$V45</f>
        <v>12</v>
      </c>
      <c r="E44" s="7">
        <f>IFERROR(VLOOKUP(A44,Sheet1!A:E,5,FALSE),0)</f>
        <v>12</v>
      </c>
      <c r="F44" s="1">
        <f>'[1]Total G Enrolment by HEI'!$V44</f>
        <v>9</v>
      </c>
    </row>
    <row r="45" spans="1:6" x14ac:dyDescent="0.25">
      <c r="A45" t="s">
        <v>41</v>
      </c>
      <c r="B45" s="1">
        <v>3.9</v>
      </c>
      <c r="C45" s="1">
        <f>'[2]Total G Enrolment by HEI'!V45</f>
        <v>3.3</v>
      </c>
      <c r="D45" s="1">
        <f>'[3]Total G Enrolment by HEI'!$V46</f>
        <v>2.7</v>
      </c>
      <c r="E45" s="7">
        <f>IFERROR(VLOOKUP(A45,Sheet1!A:E,5,FALSE),0)</f>
        <v>1.1999999999999991</v>
      </c>
      <c r="F45" s="1">
        <f>'[1]Total G Enrolment by HEI'!$V45</f>
        <v>1.8</v>
      </c>
    </row>
    <row r="46" spans="1:6" x14ac:dyDescent="0.25">
      <c r="A46" t="s">
        <v>42</v>
      </c>
      <c r="B46" s="1">
        <v>7.3</v>
      </c>
      <c r="C46" s="1">
        <f>'[2]Total G Enrolment by HEI'!V46</f>
        <v>13</v>
      </c>
      <c r="D46" s="1">
        <f>'[3]Total G Enrolment by HEI'!$V47</f>
        <v>7.33</v>
      </c>
      <c r="E46" s="7">
        <f>IFERROR(VLOOKUP(A46,Sheet1!A:E,5,FALSE),0)</f>
        <v>8.66</v>
      </c>
      <c r="F46" s="1">
        <f>'[1]Total G Enrolment by HEI'!$V46</f>
        <v>0</v>
      </c>
    </row>
    <row r="47" spans="1:6" x14ac:dyDescent="0.25">
      <c r="A47" t="s">
        <v>56</v>
      </c>
      <c r="B47" s="1">
        <f>SUM(B2:B46)</f>
        <v>529.4011999999999</v>
      </c>
      <c r="C47" s="1">
        <f t="shared" ref="C47:F47" si="0">SUM(C2:C46)</f>
        <v>586.02249999999992</v>
      </c>
      <c r="D47" s="1">
        <f t="shared" si="0"/>
        <v>639.83733333333328</v>
      </c>
      <c r="E47" s="1">
        <f t="shared" si="0"/>
        <v>561.36999999999978</v>
      </c>
      <c r="F47" s="1">
        <f t="shared" si="0"/>
        <v>619.73</v>
      </c>
    </row>
    <row r="48" spans="1:6" x14ac:dyDescent="0.25">
      <c r="A48" t="s">
        <v>75</v>
      </c>
    </row>
  </sheetData>
  <sortState xmlns:xlrd2="http://schemas.microsoft.com/office/spreadsheetml/2017/richdata2" ref="A2:C46">
    <sortCondition ref="A2"/>
  </sortState>
  <conditionalFormatting sqref="A16">
    <cfRule type="duplicateValues" dxfId="3" priority="2"/>
  </conditionalFormatting>
  <conditionalFormatting sqref="A19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6"/>
  <sheetViews>
    <sheetView topLeftCell="A28" zoomScale="80" zoomScaleNormal="80" workbookViewId="0">
      <selection activeCell="I55" sqref="I55"/>
    </sheetView>
  </sheetViews>
  <sheetFormatPr defaultRowHeight="15" x14ac:dyDescent="0.25"/>
  <cols>
    <col min="1" max="1" width="65.85546875" style="1" bestFit="1" customWidth="1"/>
    <col min="2" max="2" width="13.28515625" style="1" bestFit="1" customWidth="1"/>
    <col min="3" max="3" width="11.42578125" style="1" bestFit="1" customWidth="1"/>
    <col min="4" max="4" width="7.140625" style="1" bestFit="1" customWidth="1"/>
    <col min="5" max="5" width="12.140625" style="1" bestFit="1" customWidth="1"/>
    <col min="6" max="6" width="11.28515625" style="1" bestFit="1" customWidth="1"/>
    <col min="7" max="7" width="21" style="1" bestFit="1" customWidth="1"/>
    <col min="8" max="8" width="16.42578125" style="1" bestFit="1" customWidth="1"/>
    <col min="9" max="9" width="12.5703125" style="1" bestFit="1" customWidth="1"/>
    <col min="10" max="10" width="27.85546875" style="1" bestFit="1" customWidth="1"/>
    <col min="11" max="11" width="26.28515625" style="1" bestFit="1" customWidth="1"/>
    <col min="12" max="12" width="13.28515625" style="1" bestFit="1" customWidth="1"/>
    <col min="13" max="13" width="19.140625" style="1" bestFit="1" customWidth="1"/>
    <col min="14" max="14" width="11.28515625" style="1" bestFit="1" customWidth="1"/>
    <col min="15" max="15" width="9.85546875" style="1" bestFit="1" customWidth="1"/>
    <col min="16" max="16" width="9.85546875" style="1" customWidth="1"/>
    <col min="17" max="16384" width="9.140625" style="1"/>
  </cols>
  <sheetData>
    <row r="1" spans="1:16" x14ac:dyDescent="0.25">
      <c r="A1" s="1" t="s">
        <v>46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45</v>
      </c>
    </row>
    <row r="2" spans="1:16" x14ac:dyDescent="0.25">
      <c r="A2" t="s">
        <v>5</v>
      </c>
      <c r="B2" s="1">
        <f>'[1]Total FT G by HEI&amp;Disc'!B2</f>
        <v>0</v>
      </c>
      <c r="C2" s="1">
        <f>'[1]Total FT G by HEI&amp;Disc'!C2</f>
        <v>0</v>
      </c>
      <c r="D2" s="1">
        <f>'[1]Total FT G by HEI&amp;Disc'!D2</f>
        <v>9</v>
      </c>
      <c r="E2" s="1">
        <f>'[1]Total FT G by HEI&amp;Disc'!E2</f>
        <v>0</v>
      </c>
      <c r="F2" s="1">
        <f>'[1]Total FT G by HEI&amp;Disc'!F2</f>
        <v>0</v>
      </c>
      <c r="G2" s="1">
        <f>'[1]Total FT G by HEI&amp;Disc'!G2</f>
        <v>0</v>
      </c>
      <c r="H2" s="1">
        <f>'[1]Total FT G by HEI&amp;Disc'!H2</f>
        <v>0</v>
      </c>
      <c r="I2" s="1">
        <f>'[1]Total FT G by HEI&amp;Disc'!I2</f>
        <v>0</v>
      </c>
      <c r="J2" s="1">
        <f>'[1]Total FT G by HEI&amp;Disc'!J2</f>
        <v>0</v>
      </c>
      <c r="K2" s="1">
        <f>'[1]Total FT G by HEI&amp;Disc'!K2</f>
        <v>0</v>
      </c>
      <c r="L2" s="1">
        <f>'[1]Total FT G by HEI&amp;Disc'!L2</f>
        <v>0</v>
      </c>
      <c r="M2" s="1">
        <f>'[1]Total FT G by HEI&amp;Disc'!M2</f>
        <v>0</v>
      </c>
      <c r="N2" s="1">
        <f>'[1]Total FT G by HEI&amp;Disc'!N2</f>
        <v>0</v>
      </c>
      <c r="O2" s="1">
        <f>'[1]Total FT G by HEI&amp;Disc'!O2</f>
        <v>0</v>
      </c>
      <c r="P2" s="1">
        <f>SUM(B2:N2)</f>
        <v>9</v>
      </c>
    </row>
    <row r="3" spans="1:16" x14ac:dyDescent="0.25">
      <c r="A3" t="s">
        <v>6</v>
      </c>
      <c r="B3" s="1">
        <f>'[1]Total FT G by HEI&amp;Disc'!B3</f>
        <v>553.66000000000008</v>
      </c>
      <c r="C3" s="1">
        <f>'[1]Total FT G by HEI&amp;Disc'!C3</f>
        <v>0</v>
      </c>
      <c r="D3" s="1">
        <f>'[1]Total FT G by HEI&amp;Disc'!D3</f>
        <v>127.35</v>
      </c>
      <c r="E3" s="1">
        <f>'[1]Total FT G by HEI&amp;Disc'!E3</f>
        <v>0</v>
      </c>
      <c r="F3" s="1">
        <f>'[1]Total FT G by HEI&amp;Disc'!F3</f>
        <v>215.65</v>
      </c>
      <c r="G3" s="1">
        <f>'[1]Total FT G by HEI&amp;Disc'!G3</f>
        <v>0</v>
      </c>
      <c r="H3" s="1">
        <f>'[1]Total FT G by HEI&amp;Disc'!H3</f>
        <v>69.66</v>
      </c>
      <c r="I3" s="1">
        <f>'[1]Total FT G by HEI&amp;Disc'!I3</f>
        <v>0</v>
      </c>
      <c r="J3" s="1">
        <f>'[1]Total FT G by HEI&amp;Disc'!J3</f>
        <v>0</v>
      </c>
      <c r="K3" s="1">
        <f>'[1]Total FT G by HEI&amp;Disc'!K3</f>
        <v>2.33</v>
      </c>
      <c r="L3" s="1">
        <f>'[1]Total FT G by HEI&amp;Disc'!L3</f>
        <v>84.66</v>
      </c>
      <c r="M3" s="1">
        <f>'[1]Total FT G by HEI&amp;Disc'!M3</f>
        <v>0</v>
      </c>
      <c r="N3" s="1">
        <f>'[1]Total FT G by HEI&amp;Disc'!N3</f>
        <v>159</v>
      </c>
      <c r="O3" s="1">
        <f>'[1]Total FT G by HEI&amp;Disc'!O3</f>
        <v>0.33</v>
      </c>
      <c r="P3" s="1">
        <f t="shared" ref="P3:P44" si="0">SUM(B3:N3)</f>
        <v>1212.3100000000002</v>
      </c>
    </row>
    <row r="4" spans="1:16" x14ac:dyDescent="0.25">
      <c r="A4" t="s">
        <v>7</v>
      </c>
      <c r="B4" s="1">
        <f>'[1]Total FT G by HEI&amp;Disc'!B4</f>
        <v>0</v>
      </c>
      <c r="C4" s="1">
        <f>'[1]Total FT G by HEI&amp;Disc'!C4</f>
        <v>65</v>
      </c>
      <c r="D4" s="1">
        <f>'[1]Total FT G by HEI&amp;Disc'!D4</f>
        <v>564</v>
      </c>
      <c r="E4" s="1">
        <f>'[1]Total FT G by HEI&amp;Disc'!E4</f>
        <v>0</v>
      </c>
      <c r="F4" s="1">
        <f>'[1]Total FT G by HEI&amp;Disc'!F4</f>
        <v>496</v>
      </c>
      <c r="G4" s="1">
        <f>'[1]Total FT G by HEI&amp;Disc'!G4</f>
        <v>0</v>
      </c>
      <c r="H4" s="1">
        <f>'[1]Total FT G by HEI&amp;Disc'!H4</f>
        <v>32</v>
      </c>
      <c r="I4" s="1">
        <f>'[1]Total FT G by HEI&amp;Disc'!I4</f>
        <v>0</v>
      </c>
      <c r="J4" s="1">
        <f>'[1]Total FT G by HEI&amp;Disc'!J4</f>
        <v>227</v>
      </c>
      <c r="K4" s="1">
        <f>'[1]Total FT G by HEI&amp;Disc'!K4</f>
        <v>0</v>
      </c>
      <c r="L4" s="1">
        <f>'[1]Total FT G by HEI&amp;Disc'!L4</f>
        <v>397</v>
      </c>
      <c r="M4" s="1">
        <f>'[1]Total FT G by HEI&amp;Disc'!M4</f>
        <v>0</v>
      </c>
      <c r="N4" s="1">
        <f>'[1]Total FT G by HEI&amp;Disc'!N4</f>
        <v>76</v>
      </c>
      <c r="O4" s="1">
        <f>'[1]Total FT G by HEI&amp;Disc'!O4</f>
        <v>845</v>
      </c>
      <c r="P4" s="1">
        <f t="shared" si="0"/>
        <v>1857</v>
      </c>
    </row>
    <row r="5" spans="1:16" x14ac:dyDescent="0.25">
      <c r="A5" t="s">
        <v>8</v>
      </c>
      <c r="B5" s="1">
        <f>'[1]Total FT G by HEI&amp;Disc'!B5</f>
        <v>0</v>
      </c>
      <c r="C5" s="1">
        <f>'[1]Total FT G by HEI&amp;Disc'!C5</f>
        <v>0</v>
      </c>
      <c r="D5" s="1">
        <f>'[1]Total FT G by HEI&amp;Disc'!D5</f>
        <v>0</v>
      </c>
      <c r="E5" s="1">
        <f>'[1]Total FT G by HEI&amp;Disc'!E5</f>
        <v>0</v>
      </c>
      <c r="F5" s="1">
        <f>'[1]Total FT G by HEI&amp;Disc'!F5</f>
        <v>0</v>
      </c>
      <c r="G5" s="1">
        <f>'[1]Total FT G by HEI&amp;Disc'!G5</f>
        <v>0</v>
      </c>
      <c r="H5" s="1">
        <f>'[1]Total FT G by HEI&amp;Disc'!H5</f>
        <v>0</v>
      </c>
      <c r="I5" s="1">
        <f>'[1]Total FT G by HEI&amp;Disc'!I5</f>
        <v>0</v>
      </c>
      <c r="J5" s="1">
        <f>'[1]Total FT G by HEI&amp;Disc'!J5</f>
        <v>0</v>
      </c>
      <c r="K5" s="1">
        <f>'[1]Total FT G by HEI&amp;Disc'!K5</f>
        <v>0</v>
      </c>
      <c r="L5" s="1">
        <f>'[1]Total FT G by HEI&amp;Disc'!L5</f>
        <v>0</v>
      </c>
      <c r="M5" s="1">
        <f>'[1]Total FT G by HEI&amp;Disc'!M5</f>
        <v>0</v>
      </c>
      <c r="N5" s="1">
        <f>'[1]Total FT G by HEI&amp;Disc'!N5</f>
        <v>0</v>
      </c>
      <c r="O5" s="1">
        <f>'[1]Total FT G by HEI&amp;Disc'!O5</f>
        <v>0</v>
      </c>
      <c r="P5" s="1">
        <f t="shared" si="0"/>
        <v>0</v>
      </c>
    </row>
    <row r="6" spans="1:16" x14ac:dyDescent="0.25">
      <c r="A6" t="s">
        <v>9</v>
      </c>
      <c r="B6" s="1">
        <f>'[1]Total FT G by HEI&amp;Disc'!B6</f>
        <v>4</v>
      </c>
      <c r="C6" s="1">
        <f>'[1]Total FT G by HEI&amp;Disc'!C6</f>
        <v>39.65</v>
      </c>
      <c r="D6" s="1">
        <f>'[1]Total FT G by HEI&amp;Disc'!D6</f>
        <v>72.67</v>
      </c>
      <c r="E6" s="1">
        <f>'[1]Total FT G by HEI&amp;Disc'!E6</f>
        <v>214.33</v>
      </c>
      <c r="F6" s="1">
        <f>'[1]Total FT G by HEI&amp;Disc'!F6</f>
        <v>60.319999999999993</v>
      </c>
      <c r="G6" s="1">
        <f>'[1]Total FT G by HEI&amp;Disc'!G6</f>
        <v>0</v>
      </c>
      <c r="H6" s="1">
        <f>'[1]Total FT G by HEI&amp;Disc'!H6</f>
        <v>14.67</v>
      </c>
      <c r="I6" s="1">
        <f>'[1]Total FT G by HEI&amp;Disc'!I6</f>
        <v>0</v>
      </c>
      <c r="J6" s="1">
        <f>'[1]Total FT G by HEI&amp;Disc'!J6</f>
        <v>65.33</v>
      </c>
      <c r="K6" s="1">
        <f>'[1]Total FT G by HEI&amp;Disc'!K6</f>
        <v>14</v>
      </c>
      <c r="L6" s="1">
        <f>'[1]Total FT G by HEI&amp;Disc'!L6</f>
        <v>44.66</v>
      </c>
      <c r="M6" s="1">
        <f>'[1]Total FT G by HEI&amp;Disc'!M6</f>
        <v>4</v>
      </c>
      <c r="N6" s="1">
        <f>'[1]Total FT G by HEI&amp;Disc'!N6</f>
        <v>10.99</v>
      </c>
      <c r="O6" s="1">
        <f>'[1]Total FT G by HEI&amp;Disc'!O6</f>
        <v>0</v>
      </c>
      <c r="P6" s="1">
        <f t="shared" si="0"/>
        <v>544.62</v>
      </c>
    </row>
    <row r="7" spans="1:16" x14ac:dyDescent="0.25">
      <c r="A7" t="s">
        <v>10</v>
      </c>
      <c r="B7" s="1">
        <f>'[1]Total FT G by HEI&amp;Disc'!B7</f>
        <v>0</v>
      </c>
      <c r="C7" s="1">
        <f>'[1]Total FT G by HEI&amp;Disc'!C7</f>
        <v>0</v>
      </c>
      <c r="D7" s="1">
        <f>'[1]Total FT G by HEI&amp;Disc'!D7</f>
        <v>628</v>
      </c>
      <c r="E7" s="1">
        <f>'[1]Total FT G by HEI&amp;Disc'!E7</f>
        <v>171</v>
      </c>
      <c r="F7" s="1">
        <f>'[1]Total FT G by HEI&amp;Disc'!F7</f>
        <v>556</v>
      </c>
      <c r="G7" s="1">
        <f>'[1]Total FT G by HEI&amp;Disc'!G7</f>
        <v>0</v>
      </c>
      <c r="H7" s="1">
        <f>'[1]Total FT G by HEI&amp;Disc'!H7</f>
        <v>563</v>
      </c>
      <c r="I7" s="1">
        <f>'[1]Total FT G by HEI&amp;Disc'!I7</f>
        <v>0</v>
      </c>
      <c r="J7" s="1">
        <f>'[1]Total FT G by HEI&amp;Disc'!J7</f>
        <v>310</v>
      </c>
      <c r="K7" s="1">
        <f>'[1]Total FT G by HEI&amp;Disc'!K7</f>
        <v>0</v>
      </c>
      <c r="L7" s="1">
        <f>'[1]Total FT G by HEI&amp;Disc'!L7</f>
        <v>391</v>
      </c>
      <c r="M7" s="1">
        <f>'[1]Total FT G by HEI&amp;Disc'!M7</f>
        <v>0</v>
      </c>
      <c r="N7" s="1">
        <f>'[1]Total FT G by HEI&amp;Disc'!N7</f>
        <v>1771</v>
      </c>
      <c r="O7" s="1">
        <f>'[1]Total FT G by HEI&amp;Disc'!O7</f>
        <v>489</v>
      </c>
      <c r="P7" s="1">
        <f t="shared" si="0"/>
        <v>4390</v>
      </c>
    </row>
    <row r="8" spans="1:16" x14ac:dyDescent="0.25">
      <c r="A8" t="s">
        <v>11</v>
      </c>
      <c r="B8" s="1">
        <f>'[1]Total FT G by HEI&amp;Disc'!B8</f>
        <v>143.67000000000002</v>
      </c>
      <c r="C8" s="1">
        <f>'[1]Total FT G by HEI&amp;Disc'!C8</f>
        <v>131.34</v>
      </c>
      <c r="D8" s="1">
        <f>'[1]Total FT G by HEI&amp;Disc'!D8</f>
        <v>166.32999999999998</v>
      </c>
      <c r="E8" s="1">
        <f>'[1]Total FT G by HEI&amp;Disc'!E8</f>
        <v>358.01</v>
      </c>
      <c r="F8" s="1">
        <f>'[1]Total FT G by HEI&amp;Disc'!F8</f>
        <v>130</v>
      </c>
      <c r="G8" s="1">
        <f>'[1]Total FT G by HEI&amp;Disc'!G8</f>
        <v>79.680000000000007</v>
      </c>
      <c r="H8" s="1">
        <f>'[1]Total FT G by HEI&amp;Disc'!H8</f>
        <v>49.67</v>
      </c>
      <c r="I8" s="1">
        <f>'[1]Total FT G by HEI&amp;Disc'!I8</f>
        <v>0</v>
      </c>
      <c r="J8" s="1">
        <f>'[1]Total FT G by HEI&amp;Disc'!J8</f>
        <v>222</v>
      </c>
      <c r="K8" s="1">
        <f>'[1]Total FT G by HEI&amp;Disc'!K8</f>
        <v>48.989999999999995</v>
      </c>
      <c r="L8" s="1">
        <f>'[1]Total FT G by HEI&amp;Disc'!L8</f>
        <v>181.67000000000002</v>
      </c>
      <c r="M8" s="1">
        <f>'[1]Total FT G by HEI&amp;Disc'!M8</f>
        <v>121.32</v>
      </c>
      <c r="N8" s="1">
        <f>'[1]Total FT G by HEI&amp;Disc'!N8</f>
        <v>142</v>
      </c>
      <c r="O8" s="1">
        <f>'[1]Total FT G by HEI&amp;Disc'!O8</f>
        <v>0</v>
      </c>
      <c r="P8" s="1">
        <f t="shared" si="0"/>
        <v>1774.68</v>
      </c>
    </row>
    <row r="9" spans="1:16" x14ac:dyDescent="0.25">
      <c r="A9" t="s">
        <v>48</v>
      </c>
      <c r="B9" s="1">
        <f>'[1]Total FT G by HEI&amp;Disc'!B9</f>
        <v>0</v>
      </c>
      <c r="C9" s="1">
        <f>'[1]Total FT G by HEI&amp;Disc'!C9</f>
        <v>30</v>
      </c>
      <c r="D9" s="1">
        <f>'[1]Total FT G by HEI&amp;Disc'!D9</f>
        <v>95</v>
      </c>
      <c r="E9" s="1">
        <f>'[1]Total FT G by HEI&amp;Disc'!E9</f>
        <v>0</v>
      </c>
      <c r="F9" s="1">
        <f>'[1]Total FT G by HEI&amp;Disc'!F9</f>
        <v>130</v>
      </c>
      <c r="G9" s="1">
        <f>'[1]Total FT G by HEI&amp;Disc'!G9</f>
        <v>0</v>
      </c>
      <c r="H9" s="1">
        <f>'[1]Total FT G by HEI&amp;Disc'!H9</f>
        <v>79</v>
      </c>
      <c r="I9" s="1">
        <f>'[1]Total FT G by HEI&amp;Disc'!I9</f>
        <v>0</v>
      </c>
      <c r="J9" s="1">
        <f>'[1]Total FT G by HEI&amp;Disc'!J9</f>
        <v>0</v>
      </c>
      <c r="K9" s="1">
        <f>'[1]Total FT G by HEI&amp;Disc'!K9</f>
        <v>0</v>
      </c>
      <c r="L9" s="1">
        <f>'[1]Total FT G by HEI&amp;Disc'!L9</f>
        <v>56</v>
      </c>
      <c r="M9" s="1">
        <f>'[1]Total FT G by HEI&amp;Disc'!M9</f>
        <v>0</v>
      </c>
      <c r="N9" s="1">
        <f>'[1]Total FT G by HEI&amp;Disc'!N9</f>
        <v>0</v>
      </c>
      <c r="O9" s="1">
        <f>'[1]Total FT G by HEI&amp;Disc'!O9</f>
        <v>0</v>
      </c>
      <c r="P9" s="1">
        <f t="shared" si="0"/>
        <v>390</v>
      </c>
    </row>
    <row r="10" spans="1:16" x14ac:dyDescent="0.25">
      <c r="A10" t="s">
        <v>12</v>
      </c>
      <c r="B10" s="1">
        <f>'[1]Total FT G by HEI&amp;Disc'!B10</f>
        <v>0</v>
      </c>
      <c r="C10" s="1">
        <f>'[1]Total FT G by HEI&amp;Disc'!C10</f>
        <v>0</v>
      </c>
      <c r="D10" s="1">
        <f>'[1]Total FT G by HEI&amp;Disc'!D10</f>
        <v>0</v>
      </c>
      <c r="E10" s="1">
        <f>'[1]Total FT G by HEI&amp;Disc'!E10</f>
        <v>0</v>
      </c>
      <c r="F10" s="1">
        <f>'[1]Total FT G by HEI&amp;Disc'!F10</f>
        <v>0</v>
      </c>
      <c r="G10" s="1">
        <f>'[1]Total FT G by HEI&amp;Disc'!G10</f>
        <v>0</v>
      </c>
      <c r="H10" s="1">
        <f>'[1]Total FT G by HEI&amp;Disc'!H10</f>
        <v>0</v>
      </c>
      <c r="I10" s="1">
        <f>'[1]Total FT G by HEI&amp;Disc'!I10</f>
        <v>0</v>
      </c>
      <c r="J10" s="1">
        <f>'[1]Total FT G by HEI&amp;Disc'!J10</f>
        <v>0</v>
      </c>
      <c r="K10" s="1">
        <f>'[1]Total FT G by HEI&amp;Disc'!K10</f>
        <v>0</v>
      </c>
      <c r="L10" s="1">
        <f>'[1]Total FT G by HEI&amp;Disc'!L10</f>
        <v>0</v>
      </c>
      <c r="M10" s="1">
        <f>'[1]Total FT G by HEI&amp;Disc'!M10</f>
        <v>0</v>
      </c>
      <c r="N10" s="1">
        <f>'[1]Total FT G by HEI&amp;Disc'!N10</f>
        <v>311.3</v>
      </c>
      <c r="O10" s="1">
        <f>'[1]Total FT G by HEI&amp;Disc'!O10</f>
        <v>0</v>
      </c>
      <c r="P10" s="1">
        <f t="shared" si="0"/>
        <v>311.3</v>
      </c>
    </row>
    <row r="11" spans="1:16" x14ac:dyDescent="0.25">
      <c r="A11" t="s">
        <v>13</v>
      </c>
      <c r="B11" s="1">
        <f>'[1]Total FT G by HEI&amp;Disc'!B11</f>
        <v>265.3</v>
      </c>
      <c r="C11" s="1">
        <f>'[1]Total FT G by HEI&amp;Disc'!C11</f>
        <v>85.6</v>
      </c>
      <c r="D11" s="1">
        <f>'[1]Total FT G by HEI&amp;Disc'!D11</f>
        <v>122.7</v>
      </c>
      <c r="E11" s="1">
        <f>'[1]Total FT G by HEI&amp;Disc'!E11</f>
        <v>0</v>
      </c>
      <c r="F11" s="1">
        <f>'[1]Total FT G by HEI&amp;Disc'!F11</f>
        <v>290.39999999999998</v>
      </c>
      <c r="G11" s="1">
        <f>'[1]Total FT G by HEI&amp;Disc'!G11</f>
        <v>0</v>
      </c>
      <c r="H11" s="1">
        <f>'[1]Total FT G by HEI&amp;Disc'!H11</f>
        <v>0</v>
      </c>
      <c r="I11" s="1">
        <f>'[1]Total FT G by HEI&amp;Disc'!I11</f>
        <v>0</v>
      </c>
      <c r="J11" s="1">
        <f>'[1]Total FT G by HEI&amp;Disc'!J11</f>
        <v>0</v>
      </c>
      <c r="K11" s="1">
        <f>'[1]Total FT G by HEI&amp;Disc'!K11</f>
        <v>104.3</v>
      </c>
      <c r="L11" s="1">
        <f>'[1]Total FT G by HEI&amp;Disc'!L11</f>
        <v>173</v>
      </c>
      <c r="M11" s="1">
        <f>'[1]Total FT G by HEI&amp;Disc'!M11</f>
        <v>41.3</v>
      </c>
      <c r="N11" s="1">
        <f>'[1]Total FT G by HEI&amp;Disc'!N11</f>
        <v>4.9000000000000004</v>
      </c>
      <c r="O11" s="1">
        <f>'[1]Total FT G by HEI&amp;Disc'!O11</f>
        <v>0</v>
      </c>
      <c r="P11" s="1">
        <f t="shared" si="0"/>
        <v>1087.5</v>
      </c>
    </row>
    <row r="12" spans="1:16" x14ac:dyDescent="0.25">
      <c r="A12" t="s">
        <v>14</v>
      </c>
      <c r="B12" s="1">
        <f>'[1]Total FT G by HEI&amp;Disc'!B12</f>
        <v>85.32</v>
      </c>
      <c r="C12" s="1">
        <f>'[1]Total FT G by HEI&amp;Disc'!C12</f>
        <v>88.67</v>
      </c>
      <c r="D12" s="1">
        <f>'[1]Total FT G by HEI&amp;Disc'!D12</f>
        <v>84.01</v>
      </c>
      <c r="E12" s="1">
        <f>'[1]Total FT G by HEI&amp;Disc'!E12</f>
        <v>126.33</v>
      </c>
      <c r="F12" s="1">
        <f>'[1]Total FT G by HEI&amp;Disc'!F12</f>
        <v>205.67000000000002</v>
      </c>
      <c r="G12" s="1">
        <f>'[1]Total FT G by HEI&amp;Disc'!G12</f>
        <v>75.669999999999987</v>
      </c>
      <c r="H12" s="1">
        <f>'[1]Total FT G by HEI&amp;Disc'!H12</f>
        <v>0</v>
      </c>
      <c r="I12" s="1">
        <f>'[1]Total FT G by HEI&amp;Disc'!I12</f>
        <v>0</v>
      </c>
      <c r="J12" s="1">
        <f>'[1]Total FT G by HEI&amp;Disc'!J12</f>
        <v>195.66</v>
      </c>
      <c r="K12" s="1">
        <f>'[1]Total FT G by HEI&amp;Disc'!K12</f>
        <v>63.66</v>
      </c>
      <c r="L12" s="1">
        <f>'[1]Total FT G by HEI&amp;Disc'!L12</f>
        <v>135.01</v>
      </c>
      <c r="M12" s="1">
        <f>'[1]Total FT G by HEI&amp;Disc'!M12</f>
        <v>0</v>
      </c>
      <c r="N12" s="1">
        <f>'[1]Total FT G by HEI&amp;Disc'!N12</f>
        <v>294.66000000000003</v>
      </c>
      <c r="O12" s="1">
        <f>'[1]Total FT G by HEI&amp;Disc'!O12</f>
        <v>35.659999999999997</v>
      </c>
      <c r="P12" s="1">
        <f t="shared" si="0"/>
        <v>1354.66</v>
      </c>
    </row>
    <row r="13" spans="1:16" x14ac:dyDescent="0.25">
      <c r="A13" t="s">
        <v>15</v>
      </c>
      <c r="B13" s="1">
        <f>'[1]Total FT G by HEI&amp;Disc'!B13</f>
        <v>0</v>
      </c>
      <c r="C13" s="1">
        <f>'[1]Total FT G by HEI&amp;Disc'!C13</f>
        <v>0</v>
      </c>
      <c r="D13" s="1">
        <f>'[1]Total FT G by HEI&amp;Disc'!D13</f>
        <v>45.67</v>
      </c>
      <c r="E13" s="1">
        <f>'[1]Total FT G by HEI&amp;Disc'!E13</f>
        <v>239.32999999999998</v>
      </c>
      <c r="F13" s="1">
        <f>'[1]Total FT G by HEI&amp;Disc'!F13</f>
        <v>61.989999999999995</v>
      </c>
      <c r="G13" s="1">
        <f>'[1]Total FT G by HEI&amp;Disc'!G13</f>
        <v>0</v>
      </c>
      <c r="H13" s="1">
        <f>'[1]Total FT G by HEI&amp;Disc'!H13</f>
        <v>100</v>
      </c>
      <c r="I13" s="1">
        <f>'[1]Total FT G by HEI&amp;Disc'!I13</f>
        <v>0</v>
      </c>
      <c r="J13" s="1">
        <f>'[1]Total FT G by HEI&amp;Disc'!J13</f>
        <v>0</v>
      </c>
      <c r="K13" s="1">
        <f>'[1]Total FT G by HEI&amp;Disc'!K13</f>
        <v>0</v>
      </c>
      <c r="L13" s="1">
        <f>'[1]Total FT G by HEI&amp;Disc'!L13</f>
        <v>55.66</v>
      </c>
      <c r="M13" s="1">
        <f>'[1]Total FT G by HEI&amp;Disc'!M13</f>
        <v>0</v>
      </c>
      <c r="N13" s="1">
        <f>'[1]Total FT G by HEI&amp;Disc'!N13</f>
        <v>219.98999999999998</v>
      </c>
      <c r="O13" s="1">
        <f>'[1]Total FT G by HEI&amp;Disc'!O13</f>
        <v>155.34</v>
      </c>
      <c r="P13" s="1">
        <f t="shared" si="0"/>
        <v>722.64</v>
      </c>
    </row>
    <row r="14" spans="1:16" x14ac:dyDescent="0.25">
      <c r="A14" t="s">
        <v>16</v>
      </c>
      <c r="B14" s="1">
        <f>'[1]Total FT G by HEI&amp;Disc'!B14</f>
        <v>0</v>
      </c>
      <c r="C14" s="1">
        <f>'[1]Total FT G by HEI&amp;Disc'!C14</f>
        <v>85</v>
      </c>
      <c r="D14" s="1">
        <f>'[1]Total FT G by HEI&amp;Disc'!D14</f>
        <v>112</v>
      </c>
      <c r="E14" s="1">
        <f>'[1]Total FT G by HEI&amp;Disc'!E14</f>
        <v>0</v>
      </c>
      <c r="F14" s="1">
        <f>'[1]Total FT G by HEI&amp;Disc'!F14</f>
        <v>200</v>
      </c>
      <c r="G14" s="1">
        <f>'[1]Total FT G by HEI&amp;Disc'!G14</f>
        <v>18</v>
      </c>
      <c r="H14" s="1">
        <f>'[1]Total FT G by HEI&amp;Disc'!H14</f>
        <v>0</v>
      </c>
      <c r="I14" s="1">
        <f>'[1]Total FT G by HEI&amp;Disc'!I14</f>
        <v>7</v>
      </c>
      <c r="J14" s="1">
        <f>'[1]Total FT G by HEI&amp;Disc'!J14</f>
        <v>0</v>
      </c>
      <c r="K14" s="1">
        <f>'[1]Total FT G by HEI&amp;Disc'!K14</f>
        <v>0</v>
      </c>
      <c r="L14" s="1">
        <f>'[1]Total FT G by HEI&amp;Disc'!L14</f>
        <v>133</v>
      </c>
      <c r="M14" s="1">
        <f>'[1]Total FT G by HEI&amp;Disc'!M14</f>
        <v>49</v>
      </c>
      <c r="N14" s="1">
        <f>'[1]Total FT G by HEI&amp;Disc'!N14</f>
        <v>5</v>
      </c>
      <c r="O14" s="1">
        <f>'[1]Total FT G by HEI&amp;Disc'!O14</f>
        <v>0</v>
      </c>
      <c r="P14" s="1">
        <f t="shared" si="0"/>
        <v>609</v>
      </c>
    </row>
    <row r="15" spans="1:16" x14ac:dyDescent="0.25">
      <c r="A15" t="s">
        <v>80</v>
      </c>
      <c r="B15" s="1">
        <f>'[1]Total FT G by HEI&amp;Disc'!B15</f>
        <v>0</v>
      </c>
      <c r="C15" s="1">
        <f>'[1]Total FT G by HEI&amp;Disc'!C15</f>
        <v>0</v>
      </c>
      <c r="D15" s="1">
        <f>'[1]Total FT G by HEI&amp;Disc'!D15</f>
        <v>0</v>
      </c>
      <c r="E15" s="1">
        <f>'[1]Total FT G by HEI&amp;Disc'!E15</f>
        <v>0</v>
      </c>
      <c r="F15" s="1">
        <f>'[1]Total FT G by HEI&amp;Disc'!F15</f>
        <v>0</v>
      </c>
      <c r="G15" s="1">
        <f>'[1]Total FT G by HEI&amp;Disc'!G15</f>
        <v>0</v>
      </c>
      <c r="H15" s="1">
        <f>'[1]Total FT G by HEI&amp;Disc'!H15</f>
        <v>0</v>
      </c>
      <c r="I15" s="1">
        <f>'[1]Total FT G by HEI&amp;Disc'!I15</f>
        <v>0</v>
      </c>
      <c r="J15" s="1">
        <f>'[1]Total FT G by HEI&amp;Disc'!J15</f>
        <v>0</v>
      </c>
      <c r="K15" s="1">
        <f>'[1]Total FT G by HEI&amp;Disc'!K15</f>
        <v>0</v>
      </c>
      <c r="L15" s="1">
        <f>'[1]Total FT G by HEI&amp;Disc'!L15</f>
        <v>0</v>
      </c>
      <c r="M15" s="1">
        <f>'[1]Total FT G by HEI&amp;Disc'!M15</f>
        <v>0</v>
      </c>
      <c r="N15" s="1">
        <f>'[1]Total FT G by HEI&amp;Disc'!N15</f>
        <v>0</v>
      </c>
      <c r="O15" s="1">
        <f>'[1]Total FT G by HEI&amp;Disc'!O15</f>
        <v>0</v>
      </c>
      <c r="P15" s="1">
        <f t="shared" si="0"/>
        <v>0</v>
      </c>
    </row>
    <row r="16" spans="1:16" x14ac:dyDescent="0.25">
      <c r="A16" t="s">
        <v>18</v>
      </c>
      <c r="B16" s="1">
        <f>'[1]Total FT G by HEI&amp;Disc'!B16</f>
        <v>0</v>
      </c>
      <c r="C16" s="1">
        <f>'[1]Total FT G by HEI&amp;Disc'!C16</f>
        <v>0</v>
      </c>
      <c r="D16" s="1">
        <f>'[1]Total FT G by HEI&amp;Disc'!D16</f>
        <v>0</v>
      </c>
      <c r="E16" s="1">
        <f>'[1]Total FT G by HEI&amp;Disc'!E16</f>
        <v>0</v>
      </c>
      <c r="F16" s="1">
        <f>'[1]Total FT G by HEI&amp;Disc'!F16</f>
        <v>0</v>
      </c>
      <c r="G16" s="1">
        <f>'[1]Total FT G by HEI&amp;Disc'!G16</f>
        <v>0</v>
      </c>
      <c r="H16" s="1">
        <f>'[1]Total FT G by HEI&amp;Disc'!H16</f>
        <v>48</v>
      </c>
      <c r="I16" s="1">
        <f>'[1]Total FT G by HEI&amp;Disc'!I16</f>
        <v>0</v>
      </c>
      <c r="J16" s="1">
        <f>'[1]Total FT G by HEI&amp;Disc'!J16</f>
        <v>0</v>
      </c>
      <c r="K16" s="1">
        <f>'[1]Total FT G by HEI&amp;Disc'!K16</f>
        <v>0</v>
      </c>
      <c r="L16" s="1">
        <f>'[1]Total FT G by HEI&amp;Disc'!L16</f>
        <v>86</v>
      </c>
      <c r="M16" s="1">
        <f>'[1]Total FT G by HEI&amp;Disc'!M16</f>
        <v>0</v>
      </c>
      <c r="N16" s="1">
        <f>'[1]Total FT G by HEI&amp;Disc'!N16</f>
        <v>107</v>
      </c>
      <c r="O16" s="1">
        <f>'[1]Total FT G by HEI&amp;Disc'!O16</f>
        <v>0</v>
      </c>
      <c r="P16" s="1">
        <f t="shared" si="0"/>
        <v>241</v>
      </c>
    </row>
    <row r="17" spans="1:16" x14ac:dyDescent="0.25">
      <c r="A17" t="s">
        <v>50</v>
      </c>
      <c r="B17" s="1">
        <f>'[1]Total FT G by HEI&amp;Disc'!B17</f>
        <v>0</v>
      </c>
      <c r="C17" s="1">
        <f>'[1]Total FT G by HEI&amp;Disc'!C17</f>
        <v>0</v>
      </c>
      <c r="D17" s="1">
        <f>'[1]Total FT G by HEI&amp;Disc'!D17</f>
        <v>0</v>
      </c>
      <c r="E17" s="1">
        <f>'[1]Total FT G by HEI&amp;Disc'!E17</f>
        <v>0</v>
      </c>
      <c r="F17" s="1">
        <f>'[1]Total FT G by HEI&amp;Disc'!F17</f>
        <v>0</v>
      </c>
      <c r="G17" s="1">
        <f>'[1]Total FT G by HEI&amp;Disc'!G17</f>
        <v>0</v>
      </c>
      <c r="H17" s="1">
        <f>'[1]Total FT G by HEI&amp;Disc'!H17</f>
        <v>0</v>
      </c>
      <c r="I17" s="1">
        <f>'[1]Total FT G by HEI&amp;Disc'!I17</f>
        <v>0</v>
      </c>
      <c r="J17" s="1">
        <f>'[1]Total FT G by HEI&amp;Disc'!J17</f>
        <v>0</v>
      </c>
      <c r="K17" s="1">
        <f>'[1]Total FT G by HEI&amp;Disc'!K17</f>
        <v>0</v>
      </c>
      <c r="L17" s="1">
        <f>'[1]Total FT G by HEI&amp;Disc'!L17</f>
        <v>0</v>
      </c>
      <c r="M17" s="1">
        <f>'[1]Total FT G by HEI&amp;Disc'!M17</f>
        <v>0</v>
      </c>
      <c r="N17" s="1">
        <f>'[1]Total FT G by HEI&amp;Disc'!N17</f>
        <v>0</v>
      </c>
      <c r="O17" s="1">
        <f>'[1]Total FT G by HEI&amp;Disc'!O17</f>
        <v>0</v>
      </c>
      <c r="P17" s="1">
        <f t="shared" si="0"/>
        <v>0</v>
      </c>
    </row>
    <row r="18" spans="1:16" x14ac:dyDescent="0.25">
      <c r="A18" t="s">
        <v>81</v>
      </c>
      <c r="B18" s="1">
        <f>'[1]Total FT G by HEI&amp;Disc'!B18</f>
        <v>151.5</v>
      </c>
      <c r="C18" s="1">
        <f>'[1]Total FT G by HEI&amp;Disc'!C18</f>
        <v>105.19999999999999</v>
      </c>
      <c r="D18" s="1">
        <f>'[1]Total FT G by HEI&amp;Disc'!D18</f>
        <v>211.5</v>
      </c>
      <c r="E18" s="1">
        <f>'[1]Total FT G by HEI&amp;Disc'!E18</f>
        <v>89.699999999999989</v>
      </c>
      <c r="F18" s="1">
        <f>'[1]Total FT G by HEI&amp;Disc'!F18</f>
        <v>269</v>
      </c>
      <c r="G18" s="1">
        <f>'[1]Total FT G by HEI&amp;Disc'!G18</f>
        <v>0</v>
      </c>
      <c r="H18" s="1">
        <f>'[1]Total FT G by HEI&amp;Disc'!H18</f>
        <v>0</v>
      </c>
      <c r="I18" s="1">
        <f>'[1]Total FT G by HEI&amp;Disc'!I18</f>
        <v>0</v>
      </c>
      <c r="J18" s="1">
        <f>'[1]Total FT G by HEI&amp;Disc'!J18</f>
        <v>0</v>
      </c>
      <c r="K18" s="1">
        <f>'[1]Total FT G by HEI&amp;Disc'!K18</f>
        <v>0</v>
      </c>
      <c r="L18" s="1">
        <f>'[1]Total FT G by HEI&amp;Disc'!L18</f>
        <v>184.4</v>
      </c>
      <c r="M18" s="1">
        <f>'[1]Total FT G by HEI&amp;Disc'!M18</f>
        <v>0</v>
      </c>
      <c r="N18" s="1">
        <f>'[1]Total FT G by HEI&amp;Disc'!N18</f>
        <v>260.5</v>
      </c>
      <c r="O18" s="1">
        <f>'[1]Total FT G by HEI&amp;Disc'!O18</f>
        <v>0</v>
      </c>
      <c r="P18" s="1">
        <f t="shared" si="0"/>
        <v>1271.8</v>
      </c>
    </row>
    <row r="19" spans="1:16" x14ac:dyDescent="0.25">
      <c r="A19" t="s">
        <v>19</v>
      </c>
      <c r="B19" s="1">
        <f>'[1]Total FT G by HEI&amp;Disc'!B19</f>
        <v>0</v>
      </c>
      <c r="C19" s="1">
        <f>'[1]Total FT G by HEI&amp;Disc'!C19</f>
        <v>0</v>
      </c>
      <c r="D19" s="1">
        <f>'[1]Total FT G by HEI&amp;Disc'!D19</f>
        <v>0</v>
      </c>
      <c r="E19" s="1">
        <f>'[1]Total FT G by HEI&amp;Disc'!E19</f>
        <v>0</v>
      </c>
      <c r="F19" s="1">
        <f>'[1]Total FT G by HEI&amp;Disc'!F19</f>
        <v>0</v>
      </c>
      <c r="G19" s="1">
        <f>'[1]Total FT G by HEI&amp;Disc'!G19</f>
        <v>0</v>
      </c>
      <c r="H19" s="1">
        <f>'[1]Total FT G by HEI&amp;Disc'!H19</f>
        <v>0</v>
      </c>
      <c r="I19" s="1">
        <f>'[1]Total FT G by HEI&amp;Disc'!I19</f>
        <v>0</v>
      </c>
      <c r="J19" s="1">
        <f>'[1]Total FT G by HEI&amp;Disc'!J19</f>
        <v>0</v>
      </c>
      <c r="K19" s="1">
        <f>'[1]Total FT G by HEI&amp;Disc'!K19</f>
        <v>0</v>
      </c>
      <c r="L19" s="1">
        <f>'[1]Total FT G by HEI&amp;Disc'!L19</f>
        <v>0</v>
      </c>
      <c r="M19" s="1">
        <f>'[1]Total FT G by HEI&amp;Disc'!M19</f>
        <v>0</v>
      </c>
      <c r="N19" s="1">
        <f>'[1]Total FT G by HEI&amp;Disc'!N19</f>
        <v>32.33</v>
      </c>
      <c r="O19" s="1">
        <f>'[1]Total FT G by HEI&amp;Disc'!O19</f>
        <v>0</v>
      </c>
      <c r="P19" s="1">
        <f t="shared" si="0"/>
        <v>32.33</v>
      </c>
    </row>
    <row r="20" spans="1:16" x14ac:dyDescent="0.25">
      <c r="A20" t="s">
        <v>20</v>
      </c>
      <c r="B20" s="1">
        <f>'[1]Total FT G by HEI&amp;Disc'!B20</f>
        <v>0</v>
      </c>
      <c r="C20" s="1">
        <f>'[1]Total FT G by HEI&amp;Disc'!C20</f>
        <v>98</v>
      </c>
      <c r="D20" s="1">
        <f>'[1]Total FT G by HEI&amp;Disc'!D20</f>
        <v>189</v>
      </c>
      <c r="E20" s="1">
        <f>'[1]Total FT G by HEI&amp;Disc'!E20</f>
        <v>0</v>
      </c>
      <c r="F20" s="1">
        <f>'[1]Total FT G by HEI&amp;Disc'!F20</f>
        <v>220</v>
      </c>
      <c r="G20" s="1">
        <f>'[1]Total FT G by HEI&amp;Disc'!G20</f>
        <v>0</v>
      </c>
      <c r="H20" s="1">
        <f>'[1]Total FT G by HEI&amp;Disc'!H20</f>
        <v>0</v>
      </c>
      <c r="I20" s="1">
        <f>'[1]Total FT G by HEI&amp;Disc'!I20</f>
        <v>0</v>
      </c>
      <c r="J20" s="1">
        <f>'[1]Total FT G by HEI&amp;Disc'!J20</f>
        <v>0</v>
      </c>
      <c r="K20" s="1">
        <f>'[1]Total FT G by HEI&amp;Disc'!K20</f>
        <v>0</v>
      </c>
      <c r="L20" s="1">
        <f>'[1]Total FT G by HEI&amp;Disc'!L20</f>
        <v>221</v>
      </c>
      <c r="M20" s="1">
        <f>'[1]Total FT G by HEI&amp;Disc'!M20</f>
        <v>0</v>
      </c>
      <c r="N20" s="1">
        <f>'[1]Total FT G by HEI&amp;Disc'!N20</f>
        <v>162</v>
      </c>
      <c r="O20" s="1">
        <f>'[1]Total FT G by HEI&amp;Disc'!O20</f>
        <v>0</v>
      </c>
      <c r="P20" s="1">
        <f t="shared" si="0"/>
        <v>890</v>
      </c>
    </row>
    <row r="21" spans="1:16" x14ac:dyDescent="0.25">
      <c r="A21" t="s">
        <v>21</v>
      </c>
      <c r="B21" s="1">
        <f>'[1]Total FT G by HEI&amp;Disc'!B21</f>
        <v>0</v>
      </c>
      <c r="C21" s="1">
        <f>'[1]Total FT G by HEI&amp;Disc'!C21</f>
        <v>0</v>
      </c>
      <c r="D21" s="1">
        <f>'[1]Total FT G by HEI&amp;Disc'!D21</f>
        <v>0</v>
      </c>
      <c r="E21" s="1">
        <f>'[1]Total FT G by HEI&amp;Disc'!E21</f>
        <v>0</v>
      </c>
      <c r="F21" s="1">
        <f>'[1]Total FT G by HEI&amp;Disc'!F21</f>
        <v>0</v>
      </c>
      <c r="G21" s="1">
        <f>'[1]Total FT G by HEI&amp;Disc'!G21</f>
        <v>0</v>
      </c>
      <c r="H21" s="1">
        <f>'[1]Total FT G by HEI&amp;Disc'!H21</f>
        <v>7.67</v>
      </c>
      <c r="I21" s="1">
        <f>'[1]Total FT G by HEI&amp;Disc'!I21</f>
        <v>29.329599999999999</v>
      </c>
      <c r="J21" s="1">
        <f>'[1]Total FT G by HEI&amp;Disc'!J21</f>
        <v>0</v>
      </c>
      <c r="K21" s="1">
        <f>'[1]Total FT G by HEI&amp;Disc'!K21</f>
        <v>0</v>
      </c>
      <c r="L21" s="1">
        <f>'[1]Total FT G by HEI&amp;Disc'!L21</f>
        <v>0</v>
      </c>
      <c r="M21" s="1">
        <f>'[1]Total FT G by HEI&amp;Disc'!M21</f>
        <v>0</v>
      </c>
      <c r="N21" s="1">
        <f>'[1]Total FT G by HEI&amp;Disc'!N21</f>
        <v>176.30590000000001</v>
      </c>
      <c r="O21" s="1">
        <f>'[1]Total FT G by HEI&amp;Disc'!O21</f>
        <v>0</v>
      </c>
      <c r="P21" s="1">
        <f t="shared" si="0"/>
        <v>213.30549999999999</v>
      </c>
    </row>
    <row r="22" spans="1:16" x14ac:dyDescent="0.25">
      <c r="A22" t="s">
        <v>52</v>
      </c>
      <c r="B22" s="1">
        <f>'[1]Total FT G by HEI&amp;Disc'!B22</f>
        <v>0</v>
      </c>
      <c r="C22" s="1">
        <f>'[1]Total FT G by HEI&amp;Disc'!C22</f>
        <v>0</v>
      </c>
      <c r="D22" s="1">
        <f>'[1]Total FT G by HEI&amp;Disc'!D22</f>
        <v>0</v>
      </c>
      <c r="E22" s="1">
        <f>'[1]Total FT G by HEI&amp;Disc'!E22</f>
        <v>0</v>
      </c>
      <c r="F22" s="1">
        <f>'[1]Total FT G by HEI&amp;Disc'!F22</f>
        <v>0</v>
      </c>
      <c r="G22" s="1">
        <f>'[1]Total FT G by HEI&amp;Disc'!G22</f>
        <v>0</v>
      </c>
      <c r="H22" s="1">
        <f>'[1]Total FT G by HEI&amp;Disc'!H22</f>
        <v>0</v>
      </c>
      <c r="I22" s="1">
        <f>'[1]Total FT G by HEI&amp;Disc'!I22</f>
        <v>0</v>
      </c>
      <c r="J22" s="1">
        <f>'[1]Total FT G by HEI&amp;Disc'!J22</f>
        <v>0</v>
      </c>
      <c r="K22" s="1">
        <f>'[1]Total FT G by HEI&amp;Disc'!K22</f>
        <v>0</v>
      </c>
      <c r="L22" s="1">
        <f>'[1]Total FT G by HEI&amp;Disc'!L22</f>
        <v>0</v>
      </c>
      <c r="M22" s="1">
        <f>'[1]Total FT G by HEI&amp;Disc'!M22</f>
        <v>0</v>
      </c>
      <c r="N22" s="1">
        <f>'[1]Total FT G by HEI&amp;Disc'!N22</f>
        <v>118</v>
      </c>
      <c r="O22" s="1">
        <f>'[1]Total FT G by HEI&amp;Disc'!O22</f>
        <v>0</v>
      </c>
      <c r="P22" s="1">
        <f t="shared" si="0"/>
        <v>118</v>
      </c>
    </row>
    <row r="23" spans="1:16" x14ac:dyDescent="0.25">
      <c r="A23" t="s">
        <v>22</v>
      </c>
      <c r="B23" s="1">
        <f>'[1]Total FT G by HEI&amp;Disc'!B23</f>
        <v>0</v>
      </c>
      <c r="C23" s="1">
        <f>'[1]Total FT G by HEI&amp;Disc'!C23</f>
        <v>0</v>
      </c>
      <c r="D23" s="1">
        <f>'[1]Total FT G by HEI&amp;Disc'!D23</f>
        <v>0</v>
      </c>
      <c r="E23" s="1">
        <f>'[1]Total FT G by HEI&amp;Disc'!E23</f>
        <v>0</v>
      </c>
      <c r="F23" s="1">
        <f>'[1]Total FT G by HEI&amp;Disc'!F23</f>
        <v>334</v>
      </c>
      <c r="G23" s="1">
        <f>'[1]Total FT G by HEI&amp;Disc'!G23</f>
        <v>0</v>
      </c>
      <c r="H23" s="1">
        <f>'[1]Total FT G by HEI&amp;Disc'!H23</f>
        <v>0</v>
      </c>
      <c r="I23" s="1">
        <f>'[1]Total FT G by HEI&amp;Disc'!I23</f>
        <v>0</v>
      </c>
      <c r="J23" s="1">
        <f>'[1]Total FT G by HEI&amp;Disc'!J23</f>
        <v>155</v>
      </c>
      <c r="K23" s="1">
        <f>'[1]Total FT G by HEI&amp;Disc'!K23</f>
        <v>58</v>
      </c>
      <c r="L23" s="1">
        <f>'[1]Total FT G by HEI&amp;Disc'!L23</f>
        <v>115</v>
      </c>
      <c r="M23" s="1">
        <f>'[1]Total FT G by HEI&amp;Disc'!M23</f>
        <v>0</v>
      </c>
      <c r="N23" s="1">
        <f>'[1]Total FT G by HEI&amp;Disc'!N23</f>
        <v>50</v>
      </c>
      <c r="O23" s="1">
        <f>'[1]Total FT G by HEI&amp;Disc'!O23</f>
        <v>0</v>
      </c>
      <c r="P23" s="1">
        <f t="shared" si="0"/>
        <v>712</v>
      </c>
    </row>
    <row r="24" spans="1:16" x14ac:dyDescent="0.25">
      <c r="A24" t="s">
        <v>23</v>
      </c>
      <c r="B24" s="1">
        <f>'[1]Total FT G by HEI&amp;Disc'!B24</f>
        <v>0</v>
      </c>
      <c r="C24" s="1">
        <f>'[1]Total FT G by HEI&amp;Disc'!C24</f>
        <v>0</v>
      </c>
      <c r="D24" s="1">
        <f>'[1]Total FT G by HEI&amp;Disc'!D24</f>
        <v>0</v>
      </c>
      <c r="E24" s="1">
        <f>'[1]Total FT G by HEI&amp;Disc'!E24</f>
        <v>0</v>
      </c>
      <c r="F24" s="1">
        <f>'[1]Total FT G by HEI&amp;Disc'!F24</f>
        <v>0</v>
      </c>
      <c r="G24" s="1">
        <f>'[1]Total FT G by HEI&amp;Disc'!G24</f>
        <v>0</v>
      </c>
      <c r="H24" s="1">
        <f>'[1]Total FT G by HEI&amp;Disc'!H24</f>
        <v>0</v>
      </c>
      <c r="I24" s="1">
        <f>'[1]Total FT G by HEI&amp;Disc'!I24</f>
        <v>0</v>
      </c>
      <c r="J24" s="1">
        <f>'[1]Total FT G by HEI&amp;Disc'!J24</f>
        <v>0</v>
      </c>
      <c r="K24" s="1">
        <f>'[1]Total FT G by HEI&amp;Disc'!K24</f>
        <v>0</v>
      </c>
      <c r="L24" s="1">
        <f>'[1]Total FT G by HEI&amp;Disc'!L24</f>
        <v>0</v>
      </c>
      <c r="M24" s="1">
        <f>'[1]Total FT G by HEI&amp;Disc'!M24</f>
        <v>0</v>
      </c>
      <c r="N24" s="1">
        <f>'[1]Total FT G by HEI&amp;Disc'!N24</f>
        <v>113.27000000000001</v>
      </c>
      <c r="O24" s="1">
        <f>'[1]Total FT G by HEI&amp;Disc'!O24</f>
        <v>0</v>
      </c>
      <c r="P24" s="1">
        <f t="shared" si="0"/>
        <v>113.27000000000001</v>
      </c>
    </row>
    <row r="25" spans="1:16" x14ac:dyDescent="0.25">
      <c r="A25" t="s">
        <v>53</v>
      </c>
      <c r="B25" s="1">
        <f>'[1]Total FT G by HEI&amp;Disc'!B25</f>
        <v>0</v>
      </c>
      <c r="C25" s="1">
        <f>'[1]Total FT G by HEI&amp;Disc'!C25</f>
        <v>0</v>
      </c>
      <c r="D25" s="1">
        <f>'[1]Total FT G by HEI&amp;Disc'!D25</f>
        <v>0</v>
      </c>
      <c r="E25" s="1">
        <f>'[1]Total FT G by HEI&amp;Disc'!E25</f>
        <v>0</v>
      </c>
      <c r="F25" s="1">
        <f>'[1]Total FT G by HEI&amp;Disc'!F25</f>
        <v>0</v>
      </c>
      <c r="G25" s="1">
        <f>'[1]Total FT G by HEI&amp;Disc'!G25</f>
        <v>0</v>
      </c>
      <c r="H25" s="1">
        <f>'[1]Total FT G by HEI&amp;Disc'!H25</f>
        <v>0</v>
      </c>
      <c r="I25" s="1">
        <f>'[1]Total FT G by HEI&amp;Disc'!I25</f>
        <v>0</v>
      </c>
      <c r="J25" s="1">
        <f>'[1]Total FT G by HEI&amp;Disc'!J25</f>
        <v>0</v>
      </c>
      <c r="K25" s="1">
        <f>'[1]Total FT G by HEI&amp;Disc'!K25</f>
        <v>0</v>
      </c>
      <c r="L25" s="1">
        <f>'[1]Total FT G by HEI&amp;Disc'!L25</f>
        <v>0</v>
      </c>
      <c r="M25" s="1">
        <f>'[1]Total FT G by HEI&amp;Disc'!M25</f>
        <v>0</v>
      </c>
      <c r="N25" s="1">
        <f>'[1]Total FT G by HEI&amp;Disc'!N25</f>
        <v>0</v>
      </c>
      <c r="O25" s="1">
        <f>'[1]Total FT G by HEI&amp;Disc'!O25</f>
        <v>0</v>
      </c>
      <c r="P25" s="1">
        <f t="shared" si="0"/>
        <v>0</v>
      </c>
    </row>
    <row r="26" spans="1:16" x14ac:dyDescent="0.25">
      <c r="A26" t="s">
        <v>24</v>
      </c>
      <c r="B26" s="1">
        <f>'[1]Total FT G by HEI&amp;Disc'!B26</f>
        <v>0</v>
      </c>
      <c r="C26" s="1">
        <f>'[1]Total FT G by HEI&amp;Disc'!C26</f>
        <v>92</v>
      </c>
      <c r="D26" s="1">
        <f>'[1]Total FT G by HEI&amp;Disc'!D26</f>
        <v>69</v>
      </c>
      <c r="E26" s="1">
        <f>'[1]Total FT G by HEI&amp;Disc'!E26</f>
        <v>0</v>
      </c>
      <c r="F26" s="1">
        <f>'[1]Total FT G by HEI&amp;Disc'!F26</f>
        <v>173</v>
      </c>
      <c r="G26" s="1">
        <f>'[1]Total FT G by HEI&amp;Disc'!G26</f>
        <v>0</v>
      </c>
      <c r="H26" s="1">
        <f>'[1]Total FT G by HEI&amp;Disc'!H26</f>
        <v>121</v>
      </c>
      <c r="I26" s="1">
        <f>'[1]Total FT G by HEI&amp;Disc'!I26</f>
        <v>0</v>
      </c>
      <c r="J26" s="1">
        <f>'[1]Total FT G by HEI&amp;Disc'!J26</f>
        <v>0</v>
      </c>
      <c r="K26" s="1">
        <f>'[1]Total FT G by HEI&amp;Disc'!K26</f>
        <v>48</v>
      </c>
      <c r="L26" s="1">
        <f>'[1]Total FT G by HEI&amp;Disc'!L26</f>
        <v>105</v>
      </c>
      <c r="M26" s="1">
        <f>'[1]Total FT G by HEI&amp;Disc'!M26</f>
        <v>21</v>
      </c>
      <c r="N26" s="1">
        <f>'[1]Total FT G by HEI&amp;Disc'!N26</f>
        <v>11</v>
      </c>
      <c r="O26" s="1">
        <f>'[1]Total FT G by HEI&amp;Disc'!O26</f>
        <v>0</v>
      </c>
      <c r="P26" s="1">
        <f t="shared" si="0"/>
        <v>640</v>
      </c>
    </row>
    <row r="27" spans="1:16" x14ac:dyDescent="0.25">
      <c r="A27" t="s">
        <v>26</v>
      </c>
      <c r="B27" s="1">
        <f>'[1]Total FT G by HEI&amp;Disc'!B27</f>
        <v>117.3</v>
      </c>
      <c r="C27" s="1">
        <f>'[1]Total FT G by HEI&amp;Disc'!C27</f>
        <v>58.6</v>
      </c>
      <c r="D27" s="1">
        <f>'[1]Total FT G by HEI&amp;Disc'!D27</f>
        <v>121.7</v>
      </c>
      <c r="E27" s="1">
        <f>'[1]Total FT G by HEI&amp;Disc'!E27</f>
        <v>0</v>
      </c>
      <c r="F27" s="1">
        <f>'[1]Total FT G by HEI&amp;Disc'!F27</f>
        <v>225.5</v>
      </c>
      <c r="G27" s="1">
        <f>'[1]Total FT G by HEI&amp;Disc'!G27</f>
        <v>0</v>
      </c>
      <c r="H27" s="1">
        <f>'[1]Total FT G by HEI&amp;Disc'!H27</f>
        <v>31.7</v>
      </c>
      <c r="I27" s="1">
        <f>'[1]Total FT G by HEI&amp;Disc'!I27</f>
        <v>10</v>
      </c>
      <c r="J27" s="1">
        <f>'[1]Total FT G by HEI&amp;Disc'!J27</f>
        <v>0</v>
      </c>
      <c r="K27" s="1">
        <f>'[1]Total FT G by HEI&amp;Disc'!K27</f>
        <v>43.099999999999994</v>
      </c>
      <c r="L27" s="1">
        <f>'[1]Total FT G by HEI&amp;Disc'!L27</f>
        <v>114</v>
      </c>
      <c r="M27" s="1">
        <f>'[1]Total FT G by HEI&amp;Disc'!M27</f>
        <v>77</v>
      </c>
      <c r="N27" s="1">
        <f>'[1]Total FT G by HEI&amp;Disc'!N27</f>
        <v>391.4</v>
      </c>
      <c r="O27" s="1">
        <f>'[1]Total FT G by HEI&amp;Disc'!O27</f>
        <v>0</v>
      </c>
      <c r="P27" s="1">
        <f t="shared" si="0"/>
        <v>1190.3000000000002</v>
      </c>
    </row>
    <row r="28" spans="1:16" x14ac:dyDescent="0.25">
      <c r="A28" t="s">
        <v>27</v>
      </c>
      <c r="B28" s="1">
        <f>'[1]Total FT G by HEI&amp;Disc'!B28</f>
        <v>0</v>
      </c>
      <c r="C28" s="1">
        <f>'[1]Total FT G by HEI&amp;Disc'!C28</f>
        <v>0</v>
      </c>
      <c r="D28" s="1">
        <f>'[1]Total FT G by HEI&amp;Disc'!D28</f>
        <v>161.34</v>
      </c>
      <c r="E28" s="1">
        <f>'[1]Total FT G by HEI&amp;Disc'!E28</f>
        <v>0</v>
      </c>
      <c r="F28" s="1">
        <f>'[1]Total FT G by HEI&amp;Disc'!F28</f>
        <v>126.66000000000001</v>
      </c>
      <c r="G28" s="1">
        <f>'[1]Total FT G by HEI&amp;Disc'!G28</f>
        <v>0</v>
      </c>
      <c r="H28" s="1">
        <f>'[1]Total FT G by HEI&amp;Disc'!H28</f>
        <v>0</v>
      </c>
      <c r="I28" s="1">
        <f>'[1]Total FT G by HEI&amp;Disc'!I28</f>
        <v>0</v>
      </c>
      <c r="J28" s="1">
        <f>'[1]Total FT G by HEI&amp;Disc'!J28</f>
        <v>0</v>
      </c>
      <c r="K28" s="1">
        <f>'[1]Total FT G by HEI&amp;Disc'!K28</f>
        <v>0</v>
      </c>
      <c r="L28" s="1">
        <f>'[1]Total FT G by HEI&amp;Disc'!L28</f>
        <v>145.73000000000002</v>
      </c>
      <c r="M28" s="1">
        <f>'[1]Total FT G by HEI&amp;Disc'!M28</f>
        <v>0</v>
      </c>
      <c r="N28" s="1">
        <f>'[1]Total FT G by HEI&amp;Disc'!N28</f>
        <v>2.63</v>
      </c>
      <c r="O28" s="1">
        <f>'[1]Total FT G by HEI&amp;Disc'!O28</f>
        <v>0</v>
      </c>
      <c r="P28" s="1">
        <f t="shared" si="0"/>
        <v>436.36</v>
      </c>
    </row>
    <row r="29" spans="1:16" x14ac:dyDescent="0.25">
      <c r="A29" t="s">
        <v>28</v>
      </c>
      <c r="B29" s="1">
        <f>'[1]Total FT G by HEI&amp;Disc'!B29</f>
        <v>192</v>
      </c>
      <c r="C29" s="1">
        <f>'[1]Total FT G by HEI&amp;Disc'!C29</f>
        <v>508</v>
      </c>
      <c r="D29" s="1">
        <f>'[1]Total FT G by HEI&amp;Disc'!D29</f>
        <v>312</v>
      </c>
      <c r="E29" s="1">
        <f>'[1]Total FT G by HEI&amp;Disc'!E29</f>
        <v>0</v>
      </c>
      <c r="F29" s="1">
        <f>'[1]Total FT G by HEI&amp;Disc'!F29</f>
        <v>422</v>
      </c>
      <c r="G29" s="1">
        <f>'[1]Total FT G by HEI&amp;Disc'!G29</f>
        <v>0</v>
      </c>
      <c r="H29" s="1">
        <f>'[1]Total FT G by HEI&amp;Disc'!H29</f>
        <v>86</v>
      </c>
      <c r="I29" s="1">
        <f>'[1]Total FT G by HEI&amp;Disc'!I29</f>
        <v>0</v>
      </c>
      <c r="J29" s="1">
        <f>'[1]Total FT G by HEI&amp;Disc'!J29</f>
        <v>0</v>
      </c>
      <c r="K29" s="1">
        <f>'[1]Total FT G by HEI&amp;Disc'!K29</f>
        <v>0</v>
      </c>
      <c r="L29" s="1">
        <f>'[1]Total FT G by HEI&amp;Disc'!L29</f>
        <v>329</v>
      </c>
      <c r="M29" s="1">
        <f>'[1]Total FT G by HEI&amp;Disc'!M29</f>
        <v>0</v>
      </c>
      <c r="N29" s="1">
        <f>'[1]Total FT G by HEI&amp;Disc'!N29</f>
        <v>157</v>
      </c>
      <c r="O29" s="1">
        <f>'[1]Total FT G by HEI&amp;Disc'!O29</f>
        <v>0</v>
      </c>
      <c r="P29" s="1">
        <f t="shared" si="0"/>
        <v>2006</v>
      </c>
    </row>
    <row r="30" spans="1:16" x14ac:dyDescent="0.25">
      <c r="A30" t="s">
        <v>55</v>
      </c>
      <c r="B30" s="1">
        <f>'[1]Total FT G by HEI&amp;Disc'!B30</f>
        <v>0</v>
      </c>
      <c r="C30" s="1">
        <f>'[1]Total FT G by HEI&amp;Disc'!C30</f>
        <v>0</v>
      </c>
      <c r="D30" s="1">
        <f>'[1]Total FT G by HEI&amp;Disc'!D30</f>
        <v>0</v>
      </c>
      <c r="E30" s="1">
        <f>'[1]Total FT G by HEI&amp;Disc'!E30</f>
        <v>0</v>
      </c>
      <c r="F30" s="1">
        <f>'[1]Total FT G by HEI&amp;Disc'!F30</f>
        <v>0</v>
      </c>
      <c r="G30" s="1">
        <f>'[1]Total FT G by HEI&amp;Disc'!G30</f>
        <v>0</v>
      </c>
      <c r="H30" s="1">
        <f>'[1]Total FT G by HEI&amp;Disc'!H30</f>
        <v>0</v>
      </c>
      <c r="I30" s="1">
        <f>'[1]Total FT G by HEI&amp;Disc'!I30</f>
        <v>0</v>
      </c>
      <c r="J30" s="1">
        <f>'[1]Total FT G by HEI&amp;Disc'!J30</f>
        <v>0</v>
      </c>
      <c r="K30" s="1">
        <f>'[1]Total FT G by HEI&amp;Disc'!K30</f>
        <v>0</v>
      </c>
      <c r="L30" s="1">
        <f>'[1]Total FT G by HEI&amp;Disc'!L30</f>
        <v>0</v>
      </c>
      <c r="M30" s="1">
        <f>'[1]Total FT G by HEI&amp;Disc'!M30</f>
        <v>0</v>
      </c>
      <c r="N30" s="1">
        <f>'[1]Total FT G by HEI&amp;Disc'!N30</f>
        <v>279</v>
      </c>
      <c r="O30" s="1">
        <f>'[1]Total FT G by HEI&amp;Disc'!O30</f>
        <v>0</v>
      </c>
      <c r="P30" s="1">
        <f t="shared" si="0"/>
        <v>279</v>
      </c>
    </row>
    <row r="31" spans="1:16" x14ac:dyDescent="0.25">
      <c r="A31" t="s">
        <v>29</v>
      </c>
      <c r="B31" s="1">
        <f>'[1]Total FT G by HEI&amp;Disc'!B31</f>
        <v>112.5</v>
      </c>
      <c r="C31" s="1">
        <f>'[1]Total FT G by HEI&amp;Disc'!C31</f>
        <v>0</v>
      </c>
      <c r="D31" s="1">
        <f>'[1]Total FT G by HEI&amp;Disc'!D31</f>
        <v>97</v>
      </c>
      <c r="E31" s="1">
        <f>'[1]Total FT G by HEI&amp;Disc'!E31</f>
        <v>0</v>
      </c>
      <c r="F31" s="1">
        <f>'[1]Total FT G by HEI&amp;Disc'!F31</f>
        <v>141.5</v>
      </c>
      <c r="G31" s="1">
        <f>'[1]Total FT G by HEI&amp;Disc'!G31</f>
        <v>0</v>
      </c>
      <c r="H31" s="1">
        <f>'[1]Total FT G by HEI&amp;Disc'!H31</f>
        <v>0</v>
      </c>
      <c r="I31" s="1">
        <f>'[1]Total FT G by HEI&amp;Disc'!I31</f>
        <v>0</v>
      </c>
      <c r="J31" s="1">
        <f>'[1]Total FT G by HEI&amp;Disc'!J31</f>
        <v>0</v>
      </c>
      <c r="K31" s="1">
        <f>'[1]Total FT G by HEI&amp;Disc'!K31</f>
        <v>0</v>
      </c>
      <c r="L31" s="1">
        <f>'[1]Total FT G by HEI&amp;Disc'!L31</f>
        <v>89.5</v>
      </c>
      <c r="M31" s="1">
        <f>'[1]Total FT G by HEI&amp;Disc'!M31</f>
        <v>0</v>
      </c>
      <c r="N31" s="1">
        <f>'[1]Total FT G by HEI&amp;Disc'!N31</f>
        <v>0</v>
      </c>
      <c r="O31" s="1">
        <f>'[1]Total FT G by HEI&amp;Disc'!O31</f>
        <v>0</v>
      </c>
      <c r="P31" s="1">
        <f t="shared" si="0"/>
        <v>440.5</v>
      </c>
    </row>
    <row r="32" spans="1:16" x14ac:dyDescent="0.25">
      <c r="A32" t="s">
        <v>30</v>
      </c>
      <c r="B32" s="1">
        <f>'[1]Total FT G by HEI&amp;Disc'!B32</f>
        <v>0</v>
      </c>
      <c r="C32" s="1">
        <f>'[1]Total FT G by HEI&amp;Disc'!C32</f>
        <v>32.67</v>
      </c>
      <c r="D32" s="1">
        <f>'[1]Total FT G by HEI&amp;Disc'!D32</f>
        <v>28.97</v>
      </c>
      <c r="E32" s="1">
        <f>'[1]Total FT G by HEI&amp;Disc'!E32</f>
        <v>0</v>
      </c>
      <c r="F32" s="1">
        <f>'[1]Total FT G by HEI&amp;Disc'!F32</f>
        <v>67.009999999999991</v>
      </c>
      <c r="G32" s="1">
        <f>'[1]Total FT G by HEI&amp;Disc'!G32</f>
        <v>0</v>
      </c>
      <c r="H32" s="1">
        <f>'[1]Total FT G by HEI&amp;Disc'!H32</f>
        <v>5.33</v>
      </c>
      <c r="I32" s="1">
        <f>'[1]Total FT G by HEI&amp;Disc'!I32</f>
        <v>0</v>
      </c>
      <c r="J32" s="1">
        <f>'[1]Total FT G by HEI&amp;Disc'!J32</f>
        <v>0</v>
      </c>
      <c r="K32" s="1">
        <f>'[1]Total FT G by HEI&amp;Disc'!K32</f>
        <v>0</v>
      </c>
      <c r="L32" s="1">
        <f>'[1]Total FT G by HEI&amp;Disc'!L32</f>
        <v>47.97</v>
      </c>
      <c r="M32" s="1">
        <f>'[1]Total FT G by HEI&amp;Disc'!M32</f>
        <v>0</v>
      </c>
      <c r="N32" s="1">
        <f>'[1]Total FT G by HEI&amp;Disc'!N32</f>
        <v>50.980000000000004</v>
      </c>
      <c r="O32" s="1">
        <f>'[1]Total FT G by HEI&amp;Disc'!O32</f>
        <v>0</v>
      </c>
      <c r="P32" s="1">
        <f t="shared" si="0"/>
        <v>232.93</v>
      </c>
    </row>
    <row r="33" spans="1:16" x14ac:dyDescent="0.25">
      <c r="A33" t="s">
        <v>31</v>
      </c>
      <c r="B33" s="1">
        <f>'[1]Total FT G by HEI&amp;Disc'!B33</f>
        <v>0</v>
      </c>
      <c r="C33" s="1">
        <f>'[1]Total FT G by HEI&amp;Disc'!C33</f>
        <v>0</v>
      </c>
      <c r="D33" s="1">
        <f>'[1]Total FT G by HEI&amp;Disc'!D33</f>
        <v>0</v>
      </c>
      <c r="E33" s="1">
        <f>'[1]Total FT G by HEI&amp;Disc'!E33</f>
        <v>0</v>
      </c>
      <c r="F33" s="1">
        <f>'[1]Total FT G by HEI&amp;Disc'!F33</f>
        <v>0</v>
      </c>
      <c r="G33" s="1">
        <f>'[1]Total FT G by HEI&amp;Disc'!G33</f>
        <v>0</v>
      </c>
      <c r="H33" s="1">
        <f>'[1]Total FT G by HEI&amp;Disc'!H33</f>
        <v>2</v>
      </c>
      <c r="I33" s="1">
        <f>'[1]Total FT G by HEI&amp;Disc'!I33</f>
        <v>0</v>
      </c>
      <c r="J33" s="1">
        <f>'[1]Total FT G by HEI&amp;Disc'!J33</f>
        <v>0</v>
      </c>
      <c r="K33" s="1">
        <f>'[1]Total FT G by HEI&amp;Disc'!K33</f>
        <v>0</v>
      </c>
      <c r="L33" s="1">
        <f>'[1]Total FT G by HEI&amp;Disc'!L33</f>
        <v>0</v>
      </c>
      <c r="M33" s="1">
        <f>'[1]Total FT G by HEI&amp;Disc'!M33</f>
        <v>0</v>
      </c>
      <c r="N33" s="1">
        <f>'[1]Total FT G by HEI&amp;Disc'!N33</f>
        <v>35</v>
      </c>
      <c r="O33" s="1">
        <f>'[1]Total FT G by HEI&amp;Disc'!O33</f>
        <v>0</v>
      </c>
      <c r="P33" s="1">
        <f t="shared" si="0"/>
        <v>37</v>
      </c>
    </row>
    <row r="34" spans="1:16" x14ac:dyDescent="0.25">
      <c r="A34" t="s">
        <v>32</v>
      </c>
      <c r="B34" s="1">
        <f>'[1]Total FT G by HEI&amp;Disc'!B34</f>
        <v>0</v>
      </c>
      <c r="C34" s="1">
        <f>'[1]Total FT G by HEI&amp;Disc'!C34</f>
        <v>0</v>
      </c>
      <c r="D34" s="1">
        <f>'[1]Total FT G by HEI&amp;Disc'!D34</f>
        <v>0</v>
      </c>
      <c r="E34" s="1">
        <f>'[1]Total FT G by HEI&amp;Disc'!E34</f>
        <v>0</v>
      </c>
      <c r="F34" s="1">
        <f>'[1]Total FT G by HEI&amp;Disc'!F34</f>
        <v>67.33</v>
      </c>
      <c r="G34" s="1">
        <f>'[1]Total FT G by HEI&amp;Disc'!G34</f>
        <v>0</v>
      </c>
      <c r="H34" s="1">
        <f>'[1]Total FT G by HEI&amp;Disc'!H34</f>
        <v>0</v>
      </c>
      <c r="I34" s="1">
        <f>'[1]Total FT G by HEI&amp;Disc'!I34</f>
        <v>0</v>
      </c>
      <c r="J34" s="1">
        <f>'[1]Total FT G by HEI&amp;Disc'!J34</f>
        <v>0</v>
      </c>
      <c r="K34" s="1">
        <f>'[1]Total FT G by HEI&amp;Disc'!K34</f>
        <v>0</v>
      </c>
      <c r="L34" s="1">
        <f>'[1]Total FT G by HEI&amp;Disc'!L34</f>
        <v>103.33</v>
      </c>
      <c r="M34" s="1">
        <f>'[1]Total FT G by HEI&amp;Disc'!M34</f>
        <v>0</v>
      </c>
      <c r="N34" s="1">
        <f>'[1]Total FT G by HEI&amp;Disc'!N34</f>
        <v>68.02000000000001</v>
      </c>
      <c r="O34" s="1">
        <f>'[1]Total FT G by HEI&amp;Disc'!O34</f>
        <v>25.989999999999995</v>
      </c>
      <c r="P34" s="1">
        <f t="shared" si="0"/>
        <v>238.68</v>
      </c>
    </row>
    <row r="35" spans="1:16" x14ac:dyDescent="0.25">
      <c r="A35" t="s">
        <v>33</v>
      </c>
      <c r="B35" s="1">
        <f>'[1]Total FT G by HEI&amp;Disc'!B35</f>
        <v>65.8</v>
      </c>
      <c r="C35" s="1">
        <f>'[1]Total FT G by HEI&amp;Disc'!C35</f>
        <v>90.9</v>
      </c>
      <c r="D35" s="1">
        <f>'[1]Total FT G by HEI&amp;Disc'!D35</f>
        <v>254.10000000000002</v>
      </c>
      <c r="E35" s="1">
        <f>'[1]Total FT G by HEI&amp;Disc'!E35</f>
        <v>0</v>
      </c>
      <c r="F35" s="1">
        <f>'[1]Total FT G by HEI&amp;Disc'!F35</f>
        <v>292.3</v>
      </c>
      <c r="G35" s="1">
        <f>'[1]Total FT G by HEI&amp;Disc'!G35</f>
        <v>0</v>
      </c>
      <c r="H35" s="1">
        <f>'[1]Total FT G by HEI&amp;Disc'!H35</f>
        <v>57.3</v>
      </c>
      <c r="I35" s="1">
        <f>'[1]Total FT G by HEI&amp;Disc'!I35</f>
        <v>0</v>
      </c>
      <c r="J35" s="1">
        <f>'[1]Total FT G by HEI&amp;Disc'!J35</f>
        <v>13.7</v>
      </c>
      <c r="K35" s="1">
        <f>'[1]Total FT G by HEI&amp;Disc'!K35</f>
        <v>0</v>
      </c>
      <c r="L35" s="1">
        <f>'[1]Total FT G by HEI&amp;Disc'!L35</f>
        <v>124.3</v>
      </c>
      <c r="M35" s="1">
        <f>'[1]Total FT G by HEI&amp;Disc'!M35</f>
        <v>0</v>
      </c>
      <c r="N35" s="1">
        <f>'[1]Total FT G by HEI&amp;Disc'!N35</f>
        <v>79.700000000000017</v>
      </c>
      <c r="O35" s="1">
        <f>'[1]Total FT G by HEI&amp;Disc'!O35</f>
        <v>0</v>
      </c>
      <c r="P35" s="1">
        <f t="shared" si="0"/>
        <v>978.1</v>
      </c>
    </row>
    <row r="36" spans="1:16" x14ac:dyDescent="0.25">
      <c r="A36" t="s">
        <v>34</v>
      </c>
      <c r="B36" s="1">
        <f>'[1]Total FT G by HEI&amp;Disc'!B36</f>
        <v>0</v>
      </c>
      <c r="C36" s="1">
        <f>'[1]Total FT G by HEI&amp;Disc'!C36</f>
        <v>0</v>
      </c>
      <c r="D36" s="1">
        <f>'[1]Total FT G by HEI&amp;Disc'!D36</f>
        <v>0</v>
      </c>
      <c r="E36" s="1">
        <f>'[1]Total FT G by HEI&amp;Disc'!E36</f>
        <v>0</v>
      </c>
      <c r="F36" s="1">
        <f>'[1]Total FT G by HEI&amp;Disc'!F36</f>
        <v>0</v>
      </c>
      <c r="G36" s="1">
        <f>'[1]Total FT G by HEI&amp;Disc'!G36</f>
        <v>0</v>
      </c>
      <c r="H36" s="1">
        <f>'[1]Total FT G by HEI&amp;Disc'!H36</f>
        <v>17</v>
      </c>
      <c r="I36" s="1">
        <f>'[1]Total FT G by HEI&amp;Disc'!I36</f>
        <v>0</v>
      </c>
      <c r="J36" s="1">
        <f>'[1]Total FT G by HEI&amp;Disc'!J36</f>
        <v>0</v>
      </c>
      <c r="K36" s="1">
        <f>'[1]Total FT G by HEI&amp;Disc'!K36</f>
        <v>0</v>
      </c>
      <c r="L36" s="1">
        <f>'[1]Total FT G by HEI&amp;Disc'!L36</f>
        <v>0</v>
      </c>
      <c r="M36" s="1">
        <f>'[1]Total FT G by HEI&amp;Disc'!M36</f>
        <v>0</v>
      </c>
      <c r="N36" s="1">
        <f>'[1]Total FT G by HEI&amp;Disc'!N36</f>
        <v>0</v>
      </c>
      <c r="O36" s="1">
        <f>'[1]Total FT G by HEI&amp;Disc'!O36</f>
        <v>0</v>
      </c>
      <c r="P36" s="1">
        <f t="shared" si="0"/>
        <v>17</v>
      </c>
    </row>
    <row r="37" spans="1:16" x14ac:dyDescent="0.25">
      <c r="A37" t="s">
        <v>35</v>
      </c>
      <c r="B37" s="1">
        <f>'[1]Total FT G by HEI&amp;Disc'!B37</f>
        <v>0</v>
      </c>
      <c r="C37" s="1">
        <f>'[1]Total FT G by HEI&amp;Disc'!C37</f>
        <v>0</v>
      </c>
      <c r="D37" s="1">
        <f>'[1]Total FT G by HEI&amp;Disc'!D37</f>
        <v>0</v>
      </c>
      <c r="E37" s="1">
        <f>'[1]Total FT G by HEI&amp;Disc'!E37</f>
        <v>0</v>
      </c>
      <c r="F37" s="1">
        <f>'[1]Total FT G by HEI&amp;Disc'!F37</f>
        <v>0</v>
      </c>
      <c r="G37" s="1">
        <f>'[1]Total FT G by HEI&amp;Disc'!G37</f>
        <v>0</v>
      </c>
      <c r="H37" s="1">
        <f>'[1]Total FT G by HEI&amp;Disc'!H37</f>
        <v>48.66</v>
      </c>
      <c r="I37" s="1">
        <f>'[1]Total FT G by HEI&amp;Disc'!I37</f>
        <v>0</v>
      </c>
      <c r="J37" s="1">
        <f>'[1]Total FT G by HEI&amp;Disc'!J37</f>
        <v>86.34</v>
      </c>
      <c r="K37" s="1">
        <f>'[1]Total FT G by HEI&amp;Disc'!K37</f>
        <v>0</v>
      </c>
      <c r="L37" s="1">
        <f>'[1]Total FT G by HEI&amp;Disc'!L37</f>
        <v>0</v>
      </c>
      <c r="M37" s="1">
        <f>'[1]Total FT G by HEI&amp;Disc'!M37</f>
        <v>0</v>
      </c>
      <c r="N37" s="1">
        <f>'[1]Total FT G by HEI&amp;Disc'!N37</f>
        <v>72.650000000000006</v>
      </c>
      <c r="O37" s="1">
        <f>'[1]Total FT G by HEI&amp;Disc'!O37</f>
        <v>53.33</v>
      </c>
      <c r="P37" s="1">
        <f t="shared" si="0"/>
        <v>207.65</v>
      </c>
    </row>
    <row r="38" spans="1:16" x14ac:dyDescent="0.25">
      <c r="A38" t="s">
        <v>36</v>
      </c>
      <c r="B38" s="1">
        <f>'[1]Total FT G by HEI&amp;Disc'!B38</f>
        <v>24.65</v>
      </c>
      <c r="C38" s="1">
        <f>'[1]Total FT G by HEI&amp;Disc'!C38</f>
        <v>17.329999999999998</v>
      </c>
      <c r="D38" s="1">
        <f>'[1]Total FT G by HEI&amp;Disc'!D38</f>
        <v>23.02</v>
      </c>
      <c r="E38" s="1">
        <f>'[1]Total FT G by HEI&amp;Disc'!E38</f>
        <v>0</v>
      </c>
      <c r="F38" s="1">
        <f>'[1]Total FT G by HEI&amp;Disc'!F38</f>
        <v>31</v>
      </c>
      <c r="G38" s="1">
        <f>'[1]Total FT G by HEI&amp;Disc'!G38</f>
        <v>0</v>
      </c>
      <c r="H38" s="1">
        <f>'[1]Total FT G by HEI&amp;Disc'!H38</f>
        <v>0</v>
      </c>
      <c r="I38" s="1">
        <f>'[1]Total FT G by HEI&amp;Disc'!I38</f>
        <v>0</v>
      </c>
      <c r="J38" s="1">
        <f>'[1]Total FT G by HEI&amp;Disc'!J38</f>
        <v>0</v>
      </c>
      <c r="K38" s="1">
        <f>'[1]Total FT G by HEI&amp;Disc'!K38</f>
        <v>0</v>
      </c>
      <c r="L38" s="1">
        <f>'[1]Total FT G by HEI&amp;Disc'!L38</f>
        <v>21.96</v>
      </c>
      <c r="M38" s="1">
        <f>'[1]Total FT G by HEI&amp;Disc'!M38</f>
        <v>0</v>
      </c>
      <c r="N38" s="1">
        <f>'[1]Total FT G by HEI&amp;Disc'!N38</f>
        <v>0</v>
      </c>
      <c r="O38" s="1">
        <f>'[1]Total FT G by HEI&amp;Disc'!O38</f>
        <v>0</v>
      </c>
      <c r="P38" s="1">
        <f t="shared" si="0"/>
        <v>117.96000000000001</v>
      </c>
    </row>
    <row r="39" spans="1:16" x14ac:dyDescent="0.25">
      <c r="A39" t="s">
        <v>37</v>
      </c>
      <c r="B39" s="1">
        <f>'[1]Total FT G by HEI&amp;Disc'!B39</f>
        <v>373.3</v>
      </c>
      <c r="C39" s="1">
        <f>'[1]Total FT G by HEI&amp;Disc'!C39</f>
        <v>238.60000000000002</v>
      </c>
      <c r="D39" s="1">
        <f>'[1]Total FT G by HEI&amp;Disc'!D39</f>
        <v>293</v>
      </c>
      <c r="E39" s="1">
        <f>'[1]Total FT G by HEI&amp;Disc'!E39</f>
        <v>0</v>
      </c>
      <c r="F39" s="1">
        <f>'[1]Total FT G by HEI&amp;Disc'!F39</f>
        <v>708.3</v>
      </c>
      <c r="G39" s="1">
        <f>'[1]Total FT G by HEI&amp;Disc'!G39</f>
        <v>0</v>
      </c>
      <c r="H39" s="1">
        <f>'[1]Total FT G by HEI&amp;Disc'!H39</f>
        <v>0</v>
      </c>
      <c r="I39" s="1">
        <f>'[1]Total FT G by HEI&amp;Disc'!I39</f>
        <v>0</v>
      </c>
      <c r="J39" s="1">
        <f>'[1]Total FT G by HEI&amp;Disc'!J39</f>
        <v>0</v>
      </c>
      <c r="K39" s="1">
        <f>'[1]Total FT G by HEI&amp;Disc'!K39</f>
        <v>92.7</v>
      </c>
      <c r="L39" s="1">
        <f>'[1]Total FT G by HEI&amp;Disc'!L39</f>
        <v>688</v>
      </c>
      <c r="M39" s="1">
        <f>'[1]Total FT G by HEI&amp;Disc'!M39</f>
        <v>0</v>
      </c>
      <c r="N39" s="1">
        <f>'[1]Total FT G by HEI&amp;Disc'!N39</f>
        <v>219.3</v>
      </c>
      <c r="O39" s="1">
        <f>'[1]Total FT G by HEI&amp;Disc'!O39</f>
        <v>0</v>
      </c>
      <c r="P39" s="1">
        <f t="shared" si="0"/>
        <v>2613.2000000000003</v>
      </c>
    </row>
    <row r="40" spans="1:16" x14ac:dyDescent="0.25">
      <c r="A40" t="s">
        <v>38</v>
      </c>
      <c r="B40" s="1">
        <f>'[1]Total FT G by HEI&amp;Disc'!B40</f>
        <v>16.600000000000001</v>
      </c>
      <c r="C40" s="1">
        <f>'[1]Total FT G by HEI&amp;Disc'!C40</f>
        <v>0</v>
      </c>
      <c r="D40" s="1">
        <f>'[1]Total FT G by HEI&amp;Disc'!D40</f>
        <v>69.41</v>
      </c>
      <c r="E40" s="1">
        <f>'[1]Total FT G by HEI&amp;Disc'!E40</f>
        <v>72.320000000000007</v>
      </c>
      <c r="F40" s="1">
        <f>'[1]Total FT G by HEI&amp;Disc'!F40</f>
        <v>181.39999999999998</v>
      </c>
      <c r="G40" s="1">
        <f>'[1]Total FT G by HEI&amp;Disc'!G40</f>
        <v>0</v>
      </c>
      <c r="H40" s="1">
        <f>'[1]Total FT G by HEI&amp;Disc'!H40</f>
        <v>13.1</v>
      </c>
      <c r="I40" s="1">
        <f>'[1]Total FT G by HEI&amp;Disc'!I40</f>
        <v>0</v>
      </c>
      <c r="J40" s="1">
        <f>'[1]Total FT G by HEI&amp;Disc'!J40</f>
        <v>0</v>
      </c>
      <c r="K40" s="1">
        <f>'[1]Total FT G by HEI&amp;Disc'!K40</f>
        <v>0</v>
      </c>
      <c r="L40" s="1">
        <f>'[1]Total FT G by HEI&amp;Disc'!L40</f>
        <v>116.19999999999999</v>
      </c>
      <c r="M40" s="1">
        <f>'[1]Total FT G by HEI&amp;Disc'!M40</f>
        <v>0</v>
      </c>
      <c r="N40" s="1">
        <f>'[1]Total FT G by HEI&amp;Disc'!N40</f>
        <v>0</v>
      </c>
      <c r="O40" s="1">
        <f>'[1]Total FT G by HEI&amp;Disc'!O40</f>
        <v>0</v>
      </c>
      <c r="P40" s="1">
        <f t="shared" si="0"/>
        <v>469.03</v>
      </c>
    </row>
    <row r="41" spans="1:16" x14ac:dyDescent="0.25">
      <c r="A41" t="s">
        <v>39</v>
      </c>
      <c r="B41" s="1">
        <f>'[1]Total FT G by HEI&amp;Disc'!B41</f>
        <v>0</v>
      </c>
      <c r="C41" s="1">
        <f>'[1]Total FT G by HEI&amp;Disc'!C41</f>
        <v>155</v>
      </c>
      <c r="D41" s="1">
        <f>'[1]Total FT G by HEI&amp;Disc'!D41</f>
        <v>151</v>
      </c>
      <c r="E41" s="1">
        <f>'[1]Total FT G by HEI&amp;Disc'!E41</f>
        <v>0</v>
      </c>
      <c r="F41" s="1">
        <f>'[1]Total FT G by HEI&amp;Disc'!F41</f>
        <v>522</v>
      </c>
      <c r="G41" s="1">
        <f>'[1]Total FT G by HEI&amp;Disc'!G41</f>
        <v>0</v>
      </c>
      <c r="H41" s="1">
        <f>'[1]Total FT G by HEI&amp;Disc'!H41</f>
        <v>0</v>
      </c>
      <c r="I41" s="1">
        <f>'[1]Total FT G by HEI&amp;Disc'!I41</f>
        <v>0</v>
      </c>
      <c r="J41" s="1">
        <f>'[1]Total FT G by HEI&amp;Disc'!J41</f>
        <v>0</v>
      </c>
      <c r="K41" s="1">
        <f>'[1]Total FT G by HEI&amp;Disc'!K41</f>
        <v>0</v>
      </c>
      <c r="L41" s="1">
        <f>'[1]Total FT G by HEI&amp;Disc'!L41</f>
        <v>283</v>
      </c>
      <c r="M41" s="1">
        <f>'[1]Total FT G by HEI&amp;Disc'!M41</f>
        <v>0</v>
      </c>
      <c r="N41" s="1">
        <f>'[1]Total FT G by HEI&amp;Disc'!N41</f>
        <v>138</v>
      </c>
      <c r="O41" s="1">
        <f>'[1]Total FT G by HEI&amp;Disc'!O41</f>
        <v>201</v>
      </c>
      <c r="P41" s="1">
        <f t="shared" si="0"/>
        <v>1249</v>
      </c>
    </row>
    <row r="42" spans="1:16" x14ac:dyDescent="0.25">
      <c r="A42" t="s">
        <v>40</v>
      </c>
      <c r="B42" s="1">
        <f>'[1]Total FT G by HEI&amp;Disc'!B42</f>
        <v>0</v>
      </c>
      <c r="C42" s="1">
        <f>'[1]Total FT G by HEI&amp;Disc'!C42</f>
        <v>0</v>
      </c>
      <c r="D42" s="1">
        <f>'[1]Total FT G by HEI&amp;Disc'!D42</f>
        <v>0</v>
      </c>
      <c r="E42" s="1">
        <f>'[1]Total FT G by HEI&amp;Disc'!E42</f>
        <v>0</v>
      </c>
      <c r="F42" s="1">
        <f>'[1]Total FT G by HEI&amp;Disc'!F42</f>
        <v>0</v>
      </c>
      <c r="G42" s="1">
        <f>'[1]Total FT G by HEI&amp;Disc'!G42</f>
        <v>0</v>
      </c>
      <c r="H42" s="1">
        <f>'[1]Total FT G by HEI&amp;Disc'!H42</f>
        <v>0</v>
      </c>
      <c r="I42" s="1">
        <f>'[1]Total FT G by HEI&amp;Disc'!I42</f>
        <v>0</v>
      </c>
      <c r="J42" s="1">
        <f>'[1]Total FT G by HEI&amp;Disc'!J42</f>
        <v>0</v>
      </c>
      <c r="K42" s="1">
        <f>'[1]Total FT G by HEI&amp;Disc'!K42</f>
        <v>0</v>
      </c>
      <c r="L42" s="1">
        <f>'[1]Total FT G by HEI&amp;Disc'!L42</f>
        <v>0</v>
      </c>
      <c r="M42" s="1">
        <f>'[1]Total FT G by HEI&amp;Disc'!M42</f>
        <v>0</v>
      </c>
      <c r="N42" s="1">
        <f>'[1]Total FT G by HEI&amp;Disc'!N42</f>
        <v>1099</v>
      </c>
      <c r="O42" s="1">
        <f>'[1]Total FT G by HEI&amp;Disc'!O42</f>
        <v>0</v>
      </c>
      <c r="P42" s="1">
        <f t="shared" si="0"/>
        <v>1099</v>
      </c>
    </row>
    <row r="43" spans="1:16" x14ac:dyDescent="0.25">
      <c r="A43" t="s">
        <v>41</v>
      </c>
      <c r="B43" s="1">
        <f>'[1]Total FT G by HEI&amp;Disc'!B43</f>
        <v>0</v>
      </c>
      <c r="C43" s="1">
        <f>'[1]Total FT G by HEI&amp;Disc'!C43</f>
        <v>0</v>
      </c>
      <c r="D43" s="1">
        <f>'[1]Total FT G by HEI&amp;Disc'!D43</f>
        <v>391</v>
      </c>
      <c r="E43" s="1">
        <f>'[1]Total FT G by HEI&amp;Disc'!E43</f>
        <v>0</v>
      </c>
      <c r="F43" s="1">
        <f>'[1]Total FT G by HEI&amp;Disc'!F43</f>
        <v>696.99</v>
      </c>
      <c r="G43" s="1">
        <f>'[1]Total FT G by HEI&amp;Disc'!G43</f>
        <v>0</v>
      </c>
      <c r="H43" s="1">
        <f>'[1]Total FT G by HEI&amp;Disc'!H43</f>
        <v>55.67</v>
      </c>
      <c r="I43" s="1">
        <f>'[1]Total FT G by HEI&amp;Disc'!I43</f>
        <v>0</v>
      </c>
      <c r="J43" s="1">
        <f>'[1]Total FT G by HEI&amp;Disc'!J43</f>
        <v>115.33</v>
      </c>
      <c r="K43" s="1">
        <f>'[1]Total FT G by HEI&amp;Disc'!K43</f>
        <v>27.33</v>
      </c>
      <c r="L43" s="1">
        <f>'[1]Total FT G by HEI&amp;Disc'!L43</f>
        <v>667.33999999999992</v>
      </c>
      <c r="M43" s="1">
        <f>'[1]Total FT G by HEI&amp;Disc'!M43</f>
        <v>0</v>
      </c>
      <c r="N43" s="1">
        <f>'[1]Total FT G by HEI&amp;Disc'!N43</f>
        <v>0</v>
      </c>
      <c r="O43" s="1">
        <f>'[1]Total FT G by HEI&amp;Disc'!O43</f>
        <v>0</v>
      </c>
      <c r="P43" s="1">
        <f t="shared" si="0"/>
        <v>1953.6599999999999</v>
      </c>
    </row>
    <row r="44" spans="1:16" x14ac:dyDescent="0.25">
      <c r="A44" t="s">
        <v>42</v>
      </c>
      <c r="B44" s="1">
        <f>'[1]Total FT G by HEI&amp;Disc'!B44</f>
        <v>0</v>
      </c>
      <c r="C44" s="1">
        <f>'[1]Total FT G by HEI&amp;Disc'!C44</f>
        <v>0</v>
      </c>
      <c r="D44" s="1">
        <f>'[1]Total FT G by HEI&amp;Disc'!D44</f>
        <v>134.69999999999999</v>
      </c>
      <c r="E44" s="1">
        <f>'[1]Total FT G by HEI&amp;Disc'!E44</f>
        <v>0</v>
      </c>
      <c r="F44" s="1">
        <f>'[1]Total FT G by HEI&amp;Disc'!F44</f>
        <v>115.4</v>
      </c>
      <c r="G44" s="1">
        <f>'[1]Total FT G by HEI&amp;Disc'!G44</f>
        <v>0</v>
      </c>
      <c r="H44" s="1">
        <f>'[1]Total FT G by HEI&amp;Disc'!H44</f>
        <v>0</v>
      </c>
      <c r="I44" s="1">
        <f>'[1]Total FT G by HEI&amp;Disc'!I44</f>
        <v>0</v>
      </c>
      <c r="J44" s="1">
        <f>'[1]Total FT G by HEI&amp;Disc'!J44</f>
        <v>0</v>
      </c>
      <c r="K44" s="1">
        <f>'[1]Total FT G by HEI&amp;Disc'!K44</f>
        <v>0</v>
      </c>
      <c r="L44" s="1">
        <f>'[1]Total FT G by HEI&amp;Disc'!L44</f>
        <v>137.9</v>
      </c>
      <c r="M44" s="1">
        <f>'[1]Total FT G by HEI&amp;Disc'!M44</f>
        <v>0</v>
      </c>
      <c r="N44" s="1">
        <f>'[1]Total FT G by HEI&amp;Disc'!N44</f>
        <v>0</v>
      </c>
      <c r="O44" s="1">
        <f>'[1]Total FT G by HEI&amp;Disc'!O44</f>
        <v>0</v>
      </c>
      <c r="P44" s="1">
        <f t="shared" si="0"/>
        <v>388</v>
      </c>
    </row>
    <row r="45" spans="1:16" x14ac:dyDescent="0.25">
      <c r="A45" s="1" t="s">
        <v>56</v>
      </c>
      <c r="B45" s="10">
        <f>SUM(B2:B44)</f>
        <v>2105.6</v>
      </c>
      <c r="C45" s="10">
        <f t="shared" ref="C45:O45" si="1">SUM(C2:C44)</f>
        <v>1921.56</v>
      </c>
      <c r="D45" s="10">
        <f t="shared" si="1"/>
        <v>4533.4699999999993</v>
      </c>
      <c r="E45" s="10">
        <f t="shared" si="1"/>
        <v>1271.02</v>
      </c>
      <c r="F45" s="10">
        <f t="shared" si="1"/>
        <v>6939.4199999999992</v>
      </c>
      <c r="G45" s="10">
        <f t="shared" si="1"/>
        <v>173.35</v>
      </c>
      <c r="H45" s="10">
        <f t="shared" si="1"/>
        <v>1401.43</v>
      </c>
      <c r="I45" s="10">
        <f t="shared" si="1"/>
        <v>46.329599999999999</v>
      </c>
      <c r="J45" s="10">
        <f t="shared" si="1"/>
        <v>1390.3599999999997</v>
      </c>
      <c r="K45" s="10">
        <f t="shared" si="1"/>
        <v>502.40999999999997</v>
      </c>
      <c r="L45" s="10">
        <f t="shared" si="1"/>
        <v>5231.29</v>
      </c>
      <c r="M45" s="10">
        <f t="shared" si="1"/>
        <v>313.62</v>
      </c>
      <c r="N45" s="10">
        <f t="shared" si="1"/>
        <v>6617.9258999999993</v>
      </c>
      <c r="O45" s="10">
        <f t="shared" si="1"/>
        <v>1805.6499999999999</v>
      </c>
      <c r="P45" s="10">
        <f>SUM(B45:O45)</f>
        <v>34253.4355</v>
      </c>
    </row>
    <row r="46" spans="1:16" x14ac:dyDescent="0.25">
      <c r="A46" s="1" t="s">
        <v>76</v>
      </c>
    </row>
  </sheetData>
  <sortState xmlns:xlrd2="http://schemas.microsoft.com/office/spreadsheetml/2017/richdata2" ref="A2:A44">
    <sortCondition ref="A2"/>
  </sortState>
  <conditionalFormatting sqref="A2:A44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2227-C56A-4725-B5B6-D025CD58CAEB}">
  <dimension ref="A1:P41"/>
  <sheetViews>
    <sheetView workbookViewId="0">
      <selection activeCell="N8" sqref="N8"/>
    </sheetView>
  </sheetViews>
  <sheetFormatPr defaultRowHeight="15" x14ac:dyDescent="0.25"/>
  <cols>
    <col min="1" max="1" width="27.85546875" customWidth="1"/>
  </cols>
  <sheetData>
    <row r="1" spans="1:16" x14ac:dyDescent="0.25">
      <c r="A1" s="6" t="s">
        <v>0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69</v>
      </c>
      <c r="O1" s="6" t="s">
        <v>70</v>
      </c>
      <c r="P1" s="6" t="s">
        <v>71</v>
      </c>
    </row>
    <row r="2" spans="1:16" x14ac:dyDescent="0.25">
      <c r="A2" s="2" t="s">
        <v>5</v>
      </c>
      <c r="D2">
        <v>19</v>
      </c>
      <c r="P2">
        <v>19</v>
      </c>
    </row>
    <row r="3" spans="1:16" x14ac:dyDescent="0.25">
      <c r="A3" s="2" t="s">
        <v>6</v>
      </c>
      <c r="B3">
        <v>26.3399999999999</v>
      </c>
      <c r="D3">
        <v>133.01</v>
      </c>
      <c r="F3">
        <v>230.35</v>
      </c>
      <c r="H3">
        <v>73.33</v>
      </c>
      <c r="K3">
        <v>1</v>
      </c>
      <c r="L3">
        <v>73.67</v>
      </c>
      <c r="N3">
        <v>138.69</v>
      </c>
      <c r="O3">
        <v>7.34</v>
      </c>
      <c r="P3">
        <v>683.7299999999999</v>
      </c>
    </row>
    <row r="4" spans="1:16" x14ac:dyDescent="0.25">
      <c r="A4" s="2" t="s">
        <v>7</v>
      </c>
      <c r="D4">
        <v>539.4</v>
      </c>
      <c r="F4">
        <v>578.70000000000005</v>
      </c>
      <c r="H4">
        <v>27.3</v>
      </c>
      <c r="J4">
        <v>132.69999999999999</v>
      </c>
      <c r="L4">
        <v>509.9</v>
      </c>
      <c r="N4">
        <v>54.1</v>
      </c>
      <c r="O4">
        <v>742.8</v>
      </c>
      <c r="P4">
        <v>2584.8999999999996</v>
      </c>
    </row>
    <row r="5" spans="1:16" x14ac:dyDescent="0.25">
      <c r="A5" s="2" t="s">
        <v>8</v>
      </c>
    </row>
    <row r="6" spans="1:16" x14ac:dyDescent="0.25">
      <c r="A6" s="2" t="s">
        <v>9</v>
      </c>
      <c r="B6">
        <v>35.01</v>
      </c>
      <c r="C6">
        <v>20.329999999999998</v>
      </c>
      <c r="D6">
        <v>80.319999999999993</v>
      </c>
      <c r="E6">
        <v>239</v>
      </c>
      <c r="F6">
        <v>79.66</v>
      </c>
      <c r="H6">
        <v>14.34</v>
      </c>
      <c r="J6">
        <v>76</v>
      </c>
      <c r="K6">
        <v>16.009999999999899</v>
      </c>
      <c r="L6">
        <v>47</v>
      </c>
      <c r="M6">
        <v>3</v>
      </c>
      <c r="N6">
        <v>4.67</v>
      </c>
      <c r="P6">
        <v>615.33999999999969</v>
      </c>
    </row>
    <row r="7" spans="1:16" x14ac:dyDescent="0.25">
      <c r="A7" s="2" t="s">
        <v>10</v>
      </c>
      <c r="D7">
        <v>147.01</v>
      </c>
      <c r="E7">
        <v>23.669999999999899</v>
      </c>
      <c r="F7">
        <v>80.66</v>
      </c>
      <c r="H7">
        <v>132.36000000000001</v>
      </c>
      <c r="J7">
        <v>55.66</v>
      </c>
      <c r="L7">
        <v>72.989999999999995</v>
      </c>
      <c r="N7">
        <v>482.979999999999</v>
      </c>
      <c r="O7">
        <v>109.01</v>
      </c>
      <c r="P7">
        <v>1104.339999999999</v>
      </c>
    </row>
    <row r="8" spans="1:16" x14ac:dyDescent="0.25">
      <c r="A8" s="2" t="s">
        <v>11</v>
      </c>
      <c r="B8">
        <v>129.68</v>
      </c>
      <c r="C8">
        <v>140.34</v>
      </c>
      <c r="D8">
        <v>185</v>
      </c>
      <c r="E8">
        <v>328.659999999999</v>
      </c>
      <c r="F8">
        <v>140</v>
      </c>
      <c r="G8">
        <v>77.319999999999993</v>
      </c>
      <c r="H8">
        <v>46.01</v>
      </c>
      <c r="J8">
        <v>229.67</v>
      </c>
      <c r="K8">
        <v>42.34</v>
      </c>
      <c r="L8">
        <v>200.34</v>
      </c>
      <c r="M8">
        <v>97.66</v>
      </c>
      <c r="N8">
        <v>128.66999999999999</v>
      </c>
      <c r="P8">
        <v>1745.6899999999989</v>
      </c>
    </row>
    <row r="9" spans="1:16" x14ac:dyDescent="0.25">
      <c r="A9" s="2" t="s">
        <v>12</v>
      </c>
      <c r="N9">
        <v>60</v>
      </c>
      <c r="P9">
        <v>60</v>
      </c>
    </row>
    <row r="10" spans="1:16" x14ac:dyDescent="0.25">
      <c r="A10" s="2" t="s">
        <v>13</v>
      </c>
      <c r="B10">
        <v>269.599999999999</v>
      </c>
      <c r="C10">
        <v>77.3</v>
      </c>
      <c r="D10">
        <v>88.6</v>
      </c>
      <c r="F10">
        <v>197.4</v>
      </c>
      <c r="K10">
        <v>66</v>
      </c>
      <c r="L10">
        <v>145</v>
      </c>
      <c r="M10">
        <v>56.9</v>
      </c>
      <c r="N10">
        <v>2.2999999999999998</v>
      </c>
      <c r="P10">
        <v>903.09999999999889</v>
      </c>
    </row>
    <row r="11" spans="1:16" x14ac:dyDescent="0.25">
      <c r="A11" s="2" t="s">
        <v>14</v>
      </c>
      <c r="B11">
        <v>76.989999999999995</v>
      </c>
      <c r="C11">
        <v>97.66</v>
      </c>
      <c r="D11">
        <v>95.35</v>
      </c>
      <c r="E11">
        <v>63.67</v>
      </c>
      <c r="F11">
        <v>176.65</v>
      </c>
      <c r="G11">
        <v>73.650000000000006</v>
      </c>
      <c r="J11">
        <v>71.67</v>
      </c>
      <c r="K11">
        <v>63.68</v>
      </c>
      <c r="L11">
        <v>123.01</v>
      </c>
      <c r="N11">
        <v>159.31</v>
      </c>
      <c r="O11">
        <v>24.67</v>
      </c>
      <c r="P11">
        <v>1026.31</v>
      </c>
    </row>
    <row r="12" spans="1:16" x14ac:dyDescent="0.25">
      <c r="A12" s="2" t="s">
        <v>15</v>
      </c>
      <c r="D12">
        <v>50.33</v>
      </c>
      <c r="E12">
        <v>111.67</v>
      </c>
      <c r="F12">
        <v>41.84</v>
      </c>
      <c r="H12">
        <v>72.33</v>
      </c>
      <c r="L12">
        <v>61.33</v>
      </c>
      <c r="N12">
        <v>136.01</v>
      </c>
      <c r="O12">
        <v>123.63</v>
      </c>
      <c r="P12">
        <v>597.14</v>
      </c>
    </row>
    <row r="13" spans="1:16" x14ac:dyDescent="0.25">
      <c r="A13" s="2" t="s">
        <v>16</v>
      </c>
      <c r="C13">
        <v>79.7</v>
      </c>
      <c r="D13">
        <v>103.7</v>
      </c>
      <c r="F13">
        <v>164.5</v>
      </c>
      <c r="G13">
        <v>14.4</v>
      </c>
      <c r="I13">
        <v>9.3999999999999897</v>
      </c>
      <c r="L13">
        <v>158.30000000000001</v>
      </c>
      <c r="M13">
        <v>43.5</v>
      </c>
      <c r="N13">
        <v>5</v>
      </c>
      <c r="P13">
        <v>578.5</v>
      </c>
    </row>
    <row r="14" spans="1:16" x14ac:dyDescent="0.25">
      <c r="A14" s="2" t="s">
        <v>17</v>
      </c>
      <c r="C14">
        <v>12</v>
      </c>
      <c r="D14">
        <v>15</v>
      </c>
      <c r="F14">
        <v>30</v>
      </c>
      <c r="L14">
        <v>9</v>
      </c>
      <c r="N14">
        <v>16</v>
      </c>
      <c r="P14">
        <v>82</v>
      </c>
    </row>
    <row r="15" spans="1:16" x14ac:dyDescent="0.25">
      <c r="A15" s="2" t="s">
        <v>18</v>
      </c>
      <c r="H15">
        <v>32.4</v>
      </c>
      <c r="L15">
        <v>83.8</v>
      </c>
      <c r="N15">
        <v>117</v>
      </c>
      <c r="P15">
        <v>233.2</v>
      </c>
    </row>
    <row r="16" spans="1:16" x14ac:dyDescent="0.25">
      <c r="A16" s="2" t="s">
        <v>19</v>
      </c>
      <c r="N16">
        <v>23.97</v>
      </c>
      <c r="P16">
        <v>23.97</v>
      </c>
    </row>
    <row r="17" spans="1:16" x14ac:dyDescent="0.25">
      <c r="A17" s="2" t="s">
        <v>20</v>
      </c>
      <c r="C17">
        <v>80</v>
      </c>
      <c r="D17">
        <v>169</v>
      </c>
      <c r="F17">
        <v>239</v>
      </c>
      <c r="L17">
        <v>206</v>
      </c>
      <c r="N17">
        <v>113</v>
      </c>
      <c r="P17">
        <v>807</v>
      </c>
    </row>
    <row r="18" spans="1:16" x14ac:dyDescent="0.25">
      <c r="A18" s="2" t="s">
        <v>21</v>
      </c>
      <c r="H18">
        <v>12.34</v>
      </c>
      <c r="I18">
        <v>19.989999999999998</v>
      </c>
      <c r="J18">
        <v>93.649999999999906</v>
      </c>
      <c r="N18">
        <v>86.33</v>
      </c>
      <c r="P18">
        <v>212.30999999999989</v>
      </c>
    </row>
    <row r="19" spans="1:16" x14ac:dyDescent="0.25">
      <c r="A19" s="2" t="s">
        <v>22</v>
      </c>
      <c r="C19">
        <v>0</v>
      </c>
      <c r="F19">
        <v>235</v>
      </c>
      <c r="J19">
        <v>72</v>
      </c>
      <c r="K19">
        <v>74</v>
      </c>
      <c r="L19">
        <v>30</v>
      </c>
      <c r="N19">
        <v>110</v>
      </c>
      <c r="P19">
        <v>521</v>
      </c>
    </row>
    <row r="20" spans="1:16" x14ac:dyDescent="0.25">
      <c r="A20" s="2" t="s">
        <v>23</v>
      </c>
      <c r="N20">
        <v>28.33</v>
      </c>
      <c r="P20">
        <v>28.33</v>
      </c>
    </row>
    <row r="21" spans="1:16" x14ac:dyDescent="0.25">
      <c r="A21" s="2" t="s">
        <v>24</v>
      </c>
      <c r="B21">
        <v>5.63</v>
      </c>
      <c r="C21">
        <v>48</v>
      </c>
      <c r="D21">
        <v>39</v>
      </c>
      <c r="F21">
        <v>89.88</v>
      </c>
      <c r="H21">
        <v>59</v>
      </c>
      <c r="J21">
        <v>2.1</v>
      </c>
      <c r="K21">
        <v>37</v>
      </c>
      <c r="L21">
        <v>73</v>
      </c>
      <c r="M21">
        <v>10</v>
      </c>
      <c r="N21">
        <v>7.13</v>
      </c>
      <c r="P21">
        <v>370.74</v>
      </c>
    </row>
    <row r="22" spans="1:16" x14ac:dyDescent="0.25">
      <c r="A22" s="2" t="s">
        <v>25</v>
      </c>
      <c r="C22">
        <v>206</v>
      </c>
      <c r="D22">
        <v>355</v>
      </c>
      <c r="E22">
        <v>21</v>
      </c>
      <c r="F22">
        <v>381</v>
      </c>
      <c r="K22">
        <v>83</v>
      </c>
      <c r="L22">
        <v>383</v>
      </c>
      <c r="M22">
        <v>41</v>
      </c>
      <c r="N22">
        <v>64</v>
      </c>
      <c r="P22">
        <v>1534</v>
      </c>
    </row>
    <row r="23" spans="1:16" x14ac:dyDescent="0.25">
      <c r="A23" s="2" t="s">
        <v>26</v>
      </c>
      <c r="B23">
        <v>151.5</v>
      </c>
      <c r="C23">
        <v>131.29999999999899</v>
      </c>
      <c r="D23">
        <v>211.39999999999901</v>
      </c>
      <c r="F23">
        <v>379</v>
      </c>
      <c r="H23">
        <v>57.4</v>
      </c>
      <c r="I23">
        <v>13.3</v>
      </c>
      <c r="K23">
        <v>82.7</v>
      </c>
      <c r="L23">
        <v>179.7</v>
      </c>
      <c r="M23">
        <v>124.1</v>
      </c>
      <c r="N23">
        <v>25.099999999999898</v>
      </c>
      <c r="O23">
        <v>8</v>
      </c>
      <c r="P23">
        <v>1363.4999999999977</v>
      </c>
    </row>
    <row r="24" spans="1:16" x14ac:dyDescent="0.25">
      <c r="A24" s="2" t="s">
        <v>27</v>
      </c>
      <c r="D24">
        <v>136.19999999999999</v>
      </c>
      <c r="F24">
        <v>123.1</v>
      </c>
      <c r="L24">
        <v>143.30000000000001</v>
      </c>
      <c r="N24">
        <v>2</v>
      </c>
      <c r="P24">
        <v>404.59999999999997</v>
      </c>
    </row>
    <row r="25" spans="1:16" x14ac:dyDescent="0.25">
      <c r="A25" s="2" t="s">
        <v>28</v>
      </c>
      <c r="B25">
        <v>135.89999999999901</v>
      </c>
      <c r="C25">
        <v>599.70000000000005</v>
      </c>
      <c r="D25">
        <v>272.89999999999998</v>
      </c>
      <c r="F25">
        <v>341.4</v>
      </c>
      <c r="H25">
        <v>31.4</v>
      </c>
      <c r="I25">
        <v>95.3</v>
      </c>
      <c r="L25">
        <v>236</v>
      </c>
      <c r="P25">
        <v>1712.599999999999</v>
      </c>
    </row>
    <row r="26" spans="1:16" x14ac:dyDescent="0.25">
      <c r="A26" s="2" t="s">
        <v>29</v>
      </c>
      <c r="B26">
        <v>119</v>
      </c>
      <c r="D26">
        <v>110.5</v>
      </c>
      <c r="F26">
        <v>157</v>
      </c>
      <c r="L26">
        <v>111</v>
      </c>
      <c r="P26">
        <v>497.5</v>
      </c>
    </row>
    <row r="27" spans="1:16" x14ac:dyDescent="0.25">
      <c r="A27" s="2" t="s">
        <v>30</v>
      </c>
      <c r="C27">
        <v>42</v>
      </c>
      <c r="D27">
        <v>47.33</v>
      </c>
      <c r="F27">
        <v>81.67</v>
      </c>
      <c r="H27">
        <v>11.32</v>
      </c>
      <c r="I27">
        <v>41.33</v>
      </c>
      <c r="L27">
        <v>48.34</v>
      </c>
      <c r="N27">
        <v>13.33</v>
      </c>
      <c r="P27">
        <v>285.32</v>
      </c>
    </row>
    <row r="28" spans="1:16" x14ac:dyDescent="0.25">
      <c r="A28" s="2" t="s">
        <v>31</v>
      </c>
    </row>
    <row r="29" spans="1:16" x14ac:dyDescent="0.25">
      <c r="A29" s="2" t="s">
        <v>32</v>
      </c>
      <c r="F29">
        <v>81.34</v>
      </c>
      <c r="L29">
        <v>121.67</v>
      </c>
      <c r="N29">
        <v>60.989999999999903</v>
      </c>
      <c r="P29">
        <v>263.99999999999989</v>
      </c>
    </row>
    <row r="30" spans="1:16" x14ac:dyDescent="0.25">
      <c r="A30" s="2" t="s">
        <v>33</v>
      </c>
      <c r="B30">
        <v>82.7</v>
      </c>
      <c r="C30">
        <v>90.699999999999903</v>
      </c>
      <c r="D30">
        <v>223.6</v>
      </c>
      <c r="F30">
        <v>421</v>
      </c>
      <c r="H30">
        <v>49.5</v>
      </c>
      <c r="L30">
        <v>164.8</v>
      </c>
      <c r="N30">
        <v>71.399999999999906</v>
      </c>
      <c r="P30">
        <v>1103.6999999999998</v>
      </c>
    </row>
    <row r="31" spans="1:16" x14ac:dyDescent="0.25">
      <c r="A31" s="2" t="s">
        <v>34</v>
      </c>
      <c r="H31">
        <v>23</v>
      </c>
      <c r="P31">
        <v>23</v>
      </c>
    </row>
    <row r="32" spans="1:16" x14ac:dyDescent="0.25">
      <c r="A32" s="2" t="s">
        <v>35</v>
      </c>
      <c r="F32">
        <v>16.329999999999998</v>
      </c>
      <c r="H32">
        <v>57.339999999999897</v>
      </c>
      <c r="J32">
        <v>61.34</v>
      </c>
      <c r="N32">
        <v>73</v>
      </c>
      <c r="O32">
        <v>33</v>
      </c>
      <c r="P32">
        <v>241.00999999999991</v>
      </c>
    </row>
    <row r="33" spans="1:16" x14ac:dyDescent="0.25">
      <c r="A33" s="2" t="s">
        <v>36</v>
      </c>
      <c r="B33">
        <v>104.01</v>
      </c>
      <c r="C33">
        <v>66.649999999999906</v>
      </c>
      <c r="D33">
        <v>90.66</v>
      </c>
      <c r="F33">
        <v>101.99</v>
      </c>
      <c r="L33">
        <v>82.66</v>
      </c>
      <c r="P33">
        <v>445.96999999999991</v>
      </c>
    </row>
    <row r="34" spans="1:16" x14ac:dyDescent="0.25">
      <c r="A34" s="2" t="s">
        <v>37</v>
      </c>
      <c r="B34">
        <v>341.5</v>
      </c>
      <c r="C34">
        <v>228.89999999999901</v>
      </c>
      <c r="D34">
        <v>349.29999999999899</v>
      </c>
      <c r="F34">
        <v>648.79999999999995</v>
      </c>
      <c r="K34">
        <v>112.899999999999</v>
      </c>
      <c r="L34">
        <v>743.19999999999902</v>
      </c>
      <c r="N34">
        <v>243.599999999999</v>
      </c>
      <c r="P34">
        <v>2668.1999999999948</v>
      </c>
    </row>
    <row r="35" spans="1:16" x14ac:dyDescent="0.25">
      <c r="A35" s="2" t="s">
        <v>38</v>
      </c>
      <c r="B35">
        <v>2.0099999999999998</v>
      </c>
      <c r="D35">
        <v>65.680000000000007</v>
      </c>
      <c r="E35">
        <v>59.33</v>
      </c>
      <c r="F35">
        <v>171</v>
      </c>
      <c r="J35">
        <v>7</v>
      </c>
      <c r="L35">
        <v>86.01</v>
      </c>
      <c r="P35">
        <v>391.03</v>
      </c>
    </row>
    <row r="36" spans="1:16" x14ac:dyDescent="0.25">
      <c r="A36" s="2" t="s">
        <v>39</v>
      </c>
      <c r="C36">
        <v>151</v>
      </c>
      <c r="D36">
        <v>156.69999999999999</v>
      </c>
      <c r="F36">
        <v>572.1</v>
      </c>
      <c r="L36">
        <v>311.60000000000002</v>
      </c>
      <c r="N36">
        <v>249.29999999999899</v>
      </c>
      <c r="O36">
        <v>83.3</v>
      </c>
      <c r="P36">
        <v>1523.9999999999991</v>
      </c>
    </row>
    <row r="37" spans="1:16" x14ac:dyDescent="0.25">
      <c r="A37" s="2" t="s">
        <v>40</v>
      </c>
      <c r="N37">
        <v>1041</v>
      </c>
      <c r="P37">
        <v>1041</v>
      </c>
    </row>
    <row r="38" spans="1:16" x14ac:dyDescent="0.25">
      <c r="A38" s="2" t="s">
        <v>41</v>
      </c>
      <c r="D38">
        <v>381.68</v>
      </c>
      <c r="F38">
        <v>819</v>
      </c>
      <c r="H38">
        <v>100</v>
      </c>
      <c r="J38">
        <v>313</v>
      </c>
      <c r="K38">
        <v>31.33</v>
      </c>
      <c r="L38">
        <v>861.33999999999901</v>
      </c>
      <c r="P38">
        <v>2506.349999999999</v>
      </c>
    </row>
    <row r="39" spans="1:16" x14ac:dyDescent="0.25">
      <c r="A39" s="2" t="s">
        <v>42</v>
      </c>
      <c r="D39">
        <v>81.34</v>
      </c>
      <c r="F39">
        <v>97.33</v>
      </c>
      <c r="L39">
        <v>75.319999999999993</v>
      </c>
      <c r="P39">
        <v>253.99</v>
      </c>
    </row>
    <row r="40" spans="1:16" x14ac:dyDescent="0.25">
      <c r="A40" s="2" t="s">
        <v>44</v>
      </c>
      <c r="B40">
        <v>100.19999999999899</v>
      </c>
      <c r="C40">
        <v>64.5</v>
      </c>
      <c r="D40">
        <v>204.7</v>
      </c>
      <c r="E40">
        <v>76</v>
      </c>
      <c r="F40">
        <v>173.2</v>
      </c>
      <c r="L40">
        <v>144</v>
      </c>
      <c r="N40">
        <v>205.5</v>
      </c>
      <c r="P40">
        <v>968.099999999999</v>
      </c>
    </row>
    <row r="41" spans="1:16" x14ac:dyDescent="0.25">
      <c r="A41" s="3" t="s">
        <v>45</v>
      </c>
      <c r="B41" s="4">
        <v>1580.0699999999968</v>
      </c>
      <c r="C41" s="4">
        <v>2136.0799999999977</v>
      </c>
      <c r="D41" s="4">
        <v>4351.7099999999964</v>
      </c>
      <c r="E41" s="4">
        <v>922.99999999999886</v>
      </c>
      <c r="F41" s="4">
        <v>6848.9000000000005</v>
      </c>
      <c r="G41" s="4">
        <v>165.37</v>
      </c>
      <c r="H41" s="4">
        <v>799.36999999999989</v>
      </c>
      <c r="I41" s="4">
        <v>179.32</v>
      </c>
      <c r="J41" s="4">
        <v>1114.79</v>
      </c>
      <c r="K41" s="4">
        <v>609.9599999999989</v>
      </c>
      <c r="L41" s="4">
        <v>5485.2799999999988</v>
      </c>
      <c r="M41" s="4">
        <v>376.15999999999997</v>
      </c>
      <c r="N41" s="4">
        <v>3722.7099999999964</v>
      </c>
      <c r="O41" s="4">
        <v>1131.7499999999998</v>
      </c>
      <c r="P41" s="4">
        <v>29424.469999999983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1"/>
  <sheetViews>
    <sheetView topLeftCell="A19" zoomScale="90" zoomScaleNormal="90" workbookViewId="0">
      <selection activeCell="K49" sqref="K49"/>
    </sheetView>
  </sheetViews>
  <sheetFormatPr defaultRowHeight="15" x14ac:dyDescent="0.25"/>
  <cols>
    <col min="1" max="1" width="66.7109375" style="1" bestFit="1" customWidth="1"/>
    <col min="2" max="2" width="11" style="1" bestFit="1" customWidth="1"/>
    <col min="3" max="3" width="9.140625" style="1" bestFit="1" customWidth="1"/>
    <col min="4" max="4" width="5" style="1" bestFit="1" customWidth="1"/>
    <col min="5" max="5" width="9.85546875" style="1" bestFit="1" customWidth="1"/>
    <col min="6" max="6" width="9.28515625" style="1" bestFit="1" customWidth="1"/>
    <col min="7" max="7" width="18.7109375" style="1" bestFit="1" customWidth="1"/>
    <col min="8" max="8" width="14.140625" style="1" bestFit="1" customWidth="1"/>
    <col min="9" max="9" width="10.42578125" style="1" bestFit="1" customWidth="1"/>
    <col min="10" max="10" width="26.140625" style="1" bestFit="1" customWidth="1"/>
    <col min="11" max="11" width="24.85546875" style="1" bestFit="1" customWidth="1"/>
    <col min="12" max="12" width="11.42578125" style="1" bestFit="1" customWidth="1"/>
    <col min="13" max="13" width="17.28515625" style="1" bestFit="1" customWidth="1"/>
    <col min="14" max="14" width="6.140625" style="1" bestFit="1" customWidth="1"/>
    <col min="15" max="15" width="9" style="1" bestFit="1" customWidth="1"/>
    <col min="16" max="16" width="8.7109375" style="1" customWidth="1"/>
    <col min="17" max="16384" width="9.140625" style="1"/>
  </cols>
  <sheetData>
    <row r="1" spans="1:16" x14ac:dyDescent="0.25">
      <c r="A1" s="1" t="s">
        <v>46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45</v>
      </c>
    </row>
    <row r="2" spans="1:16" x14ac:dyDescent="0.25">
      <c r="A2" s="2" t="str">
        <f>'[1]Total PT G by HEI&amp;Disc '!A2</f>
        <v>British Columbia Institute of Technology</v>
      </c>
      <c r="B2" s="8">
        <f>'[1]Total PT G by HEI&amp;Disc '!B2</f>
        <v>0</v>
      </c>
      <c r="C2" s="8">
        <f>'[1]Total PT G by HEI&amp;Disc '!C2</f>
        <v>0</v>
      </c>
      <c r="D2" s="8">
        <f>'[1]Total PT G by HEI&amp;Disc '!D2</f>
        <v>3</v>
      </c>
      <c r="E2" s="8">
        <f>'[1]Total PT G by HEI&amp;Disc '!E2</f>
        <v>0</v>
      </c>
      <c r="F2" s="8">
        <f>'[1]Total PT G by HEI&amp;Disc '!F2</f>
        <v>0</v>
      </c>
      <c r="G2" s="8">
        <f>'[1]Total PT G by HEI&amp;Disc '!G2</f>
        <v>0</v>
      </c>
      <c r="H2" s="8">
        <f>'[1]Total PT G by HEI&amp;Disc '!H2</f>
        <v>0</v>
      </c>
      <c r="I2" s="8">
        <f>'[1]Total PT G by HEI&amp;Disc '!I2</f>
        <v>0</v>
      </c>
      <c r="J2" s="8">
        <f>'[1]Total PT G by HEI&amp;Disc '!J2</f>
        <v>0</v>
      </c>
      <c r="K2" s="8">
        <f>'[1]Total PT G by HEI&amp;Disc '!K2</f>
        <v>0</v>
      </c>
      <c r="L2" s="8">
        <f>'[1]Total PT G by HEI&amp;Disc '!L2</f>
        <v>0</v>
      </c>
      <c r="M2" s="8">
        <f>'[1]Total PT G by HEI&amp;Disc '!M2</f>
        <v>0</v>
      </c>
      <c r="N2" s="8">
        <f>'[1]Total PT G by HEI&amp;Disc '!N2</f>
        <v>0</v>
      </c>
      <c r="O2" s="8">
        <f>'[1]Total PT G by HEI&amp;Disc '!O2</f>
        <v>0</v>
      </c>
      <c r="P2" s="1">
        <f>SUM(B2:O2)</f>
        <v>3</v>
      </c>
    </row>
    <row r="3" spans="1:16" x14ac:dyDescent="0.25">
      <c r="A3" s="2" t="str">
        <f>'[1]Total PT G by HEI&amp;Disc '!A3</f>
        <v>Carleton University</v>
      </c>
      <c r="B3" s="8">
        <f>'[1]Total PT G by HEI&amp;Disc '!B3</f>
        <v>3.33</v>
      </c>
      <c r="C3" s="8">
        <f>'[1]Total PT G by HEI&amp;Disc '!C3</f>
        <v>0</v>
      </c>
      <c r="D3" s="8">
        <f>'[1]Total PT G by HEI&amp;Disc '!D3</f>
        <v>14.66</v>
      </c>
      <c r="E3" s="8">
        <f>'[1]Total PT G by HEI&amp;Disc '!E3</f>
        <v>0</v>
      </c>
      <c r="F3" s="8">
        <f>'[1]Total PT G by HEI&amp;Disc '!F3</f>
        <v>48.33</v>
      </c>
      <c r="G3" s="8">
        <f>'[1]Total PT G by HEI&amp;Disc '!G3</f>
        <v>0</v>
      </c>
      <c r="H3" s="8">
        <f>'[1]Total PT G by HEI&amp;Disc '!H3</f>
        <v>5.32</v>
      </c>
      <c r="I3" s="8">
        <f>'[1]Total PT G by HEI&amp;Disc '!I3</f>
        <v>0</v>
      </c>
      <c r="J3" s="8">
        <f>'[1]Total PT G by HEI&amp;Disc '!J3</f>
        <v>0</v>
      </c>
      <c r="K3" s="8">
        <f>'[1]Total PT G by HEI&amp;Disc '!K3</f>
        <v>1</v>
      </c>
      <c r="L3" s="8">
        <f>'[1]Total PT G by HEI&amp;Disc '!L3</f>
        <v>6.32</v>
      </c>
      <c r="M3" s="8">
        <f>'[1]Total PT G by HEI&amp;Disc '!M3</f>
        <v>0</v>
      </c>
      <c r="N3" s="8">
        <f>'[1]Total PT G by HEI&amp;Disc '!N3</f>
        <v>11</v>
      </c>
      <c r="O3" s="8">
        <f>'[1]Total PT G by HEI&amp;Disc '!O3</f>
        <v>0.33</v>
      </c>
      <c r="P3" s="1">
        <f t="shared" ref="P3:P45" si="0">SUM(B3:O3)</f>
        <v>90.289999999999978</v>
      </c>
    </row>
    <row r="4" spans="1:16" x14ac:dyDescent="0.25">
      <c r="A4" s="2" t="str">
        <f>'[1]Total PT G by HEI&amp;Disc '!A4</f>
        <v>Concordia University</v>
      </c>
      <c r="B4" s="8">
        <f>'[1]Total PT G by HEI&amp;Disc '!B4</f>
        <v>0</v>
      </c>
      <c r="C4" s="8">
        <f>'[1]Total PT G by HEI&amp;Disc '!C4</f>
        <v>1</v>
      </c>
      <c r="D4" s="8">
        <f>'[1]Total PT G by HEI&amp;Disc '!D4</f>
        <v>16</v>
      </c>
      <c r="E4" s="8">
        <f>'[1]Total PT G by HEI&amp;Disc '!E4</f>
        <v>0</v>
      </c>
      <c r="F4" s="8">
        <f>'[1]Total PT G by HEI&amp;Disc '!F4</f>
        <v>8</v>
      </c>
      <c r="G4" s="8">
        <f>'[1]Total PT G by HEI&amp;Disc '!G4</f>
        <v>0</v>
      </c>
      <c r="H4" s="8">
        <f>'[1]Total PT G by HEI&amp;Disc '!H4</f>
        <v>0</v>
      </c>
      <c r="I4" s="8">
        <f>'[1]Total PT G by HEI&amp;Disc '!I4</f>
        <v>0</v>
      </c>
      <c r="J4" s="8">
        <f>'[1]Total PT G by HEI&amp;Disc '!J4</f>
        <v>3</v>
      </c>
      <c r="K4" s="8">
        <f>'[1]Total PT G by HEI&amp;Disc '!K4</f>
        <v>0</v>
      </c>
      <c r="L4" s="8">
        <f>'[1]Total PT G by HEI&amp;Disc '!L4</f>
        <v>7.7</v>
      </c>
      <c r="M4" s="8">
        <f>'[1]Total PT G by HEI&amp;Disc '!M4</f>
        <v>0</v>
      </c>
      <c r="N4" s="8">
        <f>'[1]Total PT G by HEI&amp;Disc '!N4</f>
        <v>3</v>
      </c>
      <c r="O4" s="8">
        <f>'[1]Total PT G by HEI&amp;Disc '!O4</f>
        <v>16</v>
      </c>
      <c r="P4" s="1">
        <f t="shared" si="0"/>
        <v>54.7</v>
      </c>
    </row>
    <row r="5" spans="1:16" x14ac:dyDescent="0.25">
      <c r="A5" s="2" t="str">
        <f>'[1]Total PT G by HEI&amp;Disc '!A5</f>
        <v>Conestoga College</v>
      </c>
      <c r="B5" s="8">
        <f>'[1]Total PT G by HEI&amp;Disc '!B5</f>
        <v>0</v>
      </c>
      <c r="C5" s="8">
        <f>'[1]Total PT G by HEI&amp;Disc '!C5</f>
        <v>0</v>
      </c>
      <c r="D5" s="8">
        <f>'[1]Total PT G by HEI&amp;Disc '!D5</f>
        <v>0</v>
      </c>
      <c r="E5" s="8">
        <f>'[1]Total PT G by HEI&amp;Disc '!E5</f>
        <v>0</v>
      </c>
      <c r="F5" s="8">
        <f>'[1]Total PT G by HEI&amp;Disc '!F5</f>
        <v>0</v>
      </c>
      <c r="G5" s="8">
        <f>'[1]Total PT G by HEI&amp;Disc '!G5</f>
        <v>0</v>
      </c>
      <c r="H5" s="8">
        <f>'[1]Total PT G by HEI&amp;Disc '!H5</f>
        <v>0</v>
      </c>
      <c r="I5" s="8">
        <f>'[1]Total PT G by HEI&amp;Disc '!I5</f>
        <v>0</v>
      </c>
      <c r="J5" s="8">
        <f>'[1]Total PT G by HEI&amp;Disc '!J5</f>
        <v>0</v>
      </c>
      <c r="K5" s="8">
        <f>'[1]Total PT G by HEI&amp;Disc '!K5</f>
        <v>0</v>
      </c>
      <c r="L5" s="8">
        <f>'[1]Total PT G by HEI&amp;Disc '!L5</f>
        <v>0</v>
      </c>
      <c r="M5" s="8">
        <f>'[1]Total PT G by HEI&amp;Disc '!M5</f>
        <v>0</v>
      </c>
      <c r="N5" s="8">
        <f>'[1]Total PT G by HEI&amp;Disc '!N5</f>
        <v>0</v>
      </c>
      <c r="O5" s="8">
        <f>'[1]Total PT G by HEI&amp;Disc '!O5</f>
        <v>0</v>
      </c>
      <c r="P5" s="1">
        <f t="shared" si="0"/>
        <v>0</v>
      </c>
    </row>
    <row r="6" spans="1:16" x14ac:dyDescent="0.25">
      <c r="A6" s="2" t="str">
        <f>'[1]Total PT G by HEI&amp;Disc '!A6</f>
        <v>Dalhousie University</v>
      </c>
      <c r="B6" s="8">
        <f>'[1]Total PT G by HEI&amp;Disc '!B6</f>
        <v>0</v>
      </c>
      <c r="C6" s="8">
        <f>'[1]Total PT G by HEI&amp;Disc '!C6</f>
        <v>0.67</v>
      </c>
      <c r="D6" s="8">
        <f>'[1]Total PT G by HEI&amp;Disc '!D6</f>
        <v>1</v>
      </c>
      <c r="E6" s="8">
        <f>'[1]Total PT G by HEI&amp;Disc '!E6</f>
        <v>4.34</v>
      </c>
      <c r="F6" s="8">
        <f>'[1]Total PT G by HEI&amp;Disc '!F6</f>
        <v>4</v>
      </c>
      <c r="G6" s="8">
        <f>'[1]Total PT G by HEI&amp;Disc '!G6</f>
        <v>0</v>
      </c>
      <c r="H6" s="8">
        <f>'[1]Total PT G by HEI&amp;Disc '!H6</f>
        <v>0.33</v>
      </c>
      <c r="I6" s="8">
        <f>'[1]Total PT G by HEI&amp;Disc '!I6</f>
        <v>0</v>
      </c>
      <c r="J6" s="8">
        <f>'[1]Total PT G by HEI&amp;Disc '!J6</f>
        <v>0.33</v>
      </c>
      <c r="K6" s="8">
        <f>'[1]Total PT G by HEI&amp;Disc '!K6</f>
        <v>0</v>
      </c>
      <c r="L6" s="8">
        <f>'[1]Total PT G by HEI&amp;Disc '!L6</f>
        <v>2</v>
      </c>
      <c r="M6" s="8">
        <f>'[1]Total PT G by HEI&amp;Disc '!M6</f>
        <v>0</v>
      </c>
      <c r="N6" s="8">
        <f>'[1]Total PT G by HEI&amp;Disc '!N6</f>
        <v>5.33</v>
      </c>
      <c r="O6" s="8">
        <f>'[1]Total PT G by HEI&amp;Disc '!O6</f>
        <v>0</v>
      </c>
      <c r="P6" s="1">
        <f t="shared" si="0"/>
        <v>18</v>
      </c>
    </row>
    <row r="7" spans="1:16" x14ac:dyDescent="0.25">
      <c r="A7" s="2" t="str">
        <f>'[1]Total PT G by HEI&amp;Disc '!A7</f>
        <v>École de technologie supérieure</v>
      </c>
      <c r="B7" s="8">
        <f>'[1]Total PT G by HEI&amp;Disc '!B7</f>
        <v>0</v>
      </c>
      <c r="C7" s="8">
        <f>'[1]Total PT G by HEI&amp;Disc '!C7</f>
        <v>0</v>
      </c>
      <c r="D7" s="8">
        <f>'[1]Total PT G by HEI&amp;Disc '!D7</f>
        <v>101</v>
      </c>
      <c r="E7" s="8">
        <f>'[1]Total PT G by HEI&amp;Disc '!E7</f>
        <v>9</v>
      </c>
      <c r="F7" s="8">
        <f>'[1]Total PT G by HEI&amp;Disc '!F7</f>
        <v>20</v>
      </c>
      <c r="G7" s="8">
        <f>'[1]Total PT G by HEI&amp;Disc '!G7</f>
        <v>0</v>
      </c>
      <c r="H7" s="8">
        <f>'[1]Total PT G by HEI&amp;Disc '!H7</f>
        <v>60</v>
      </c>
      <c r="I7" s="8">
        <f>'[1]Total PT G by HEI&amp;Disc '!I7</f>
        <v>0</v>
      </c>
      <c r="J7" s="8">
        <f>'[1]Total PT G by HEI&amp;Disc '!J7</f>
        <v>21</v>
      </c>
      <c r="K7" s="8">
        <f>'[1]Total PT G by HEI&amp;Disc '!K7</f>
        <v>0</v>
      </c>
      <c r="L7" s="8">
        <f>'[1]Total PT G by HEI&amp;Disc '!L7</f>
        <v>15</v>
      </c>
      <c r="M7" s="8">
        <f>'[1]Total PT G by HEI&amp;Disc '!M7</f>
        <v>0</v>
      </c>
      <c r="N7" s="8">
        <f>'[1]Total PT G by HEI&amp;Disc '!N7</f>
        <v>151</v>
      </c>
      <c r="O7" s="8">
        <f>'[1]Total PT G by HEI&amp;Disc '!O7</f>
        <v>58</v>
      </c>
      <c r="P7" s="1">
        <f t="shared" si="0"/>
        <v>435</v>
      </c>
    </row>
    <row r="8" spans="1:16" x14ac:dyDescent="0.25">
      <c r="A8" s="2" t="str">
        <f>'[1]Total PT G by HEI&amp;Disc '!A8</f>
        <v>École Polytechnique de Montréal</v>
      </c>
      <c r="B8" s="8">
        <f>'[1]Total PT G by HEI&amp;Disc '!B8</f>
        <v>5.34</v>
      </c>
      <c r="C8" s="8">
        <f>'[1]Total PT G by HEI&amp;Disc '!C8</f>
        <v>6</v>
      </c>
      <c r="D8" s="8">
        <f>'[1]Total PT G by HEI&amp;Disc '!D8</f>
        <v>22.34</v>
      </c>
      <c r="E8" s="8">
        <f>'[1]Total PT G by HEI&amp;Disc '!E8</f>
        <v>36.340000000000003</v>
      </c>
      <c r="F8" s="8">
        <f>'[1]Total PT G by HEI&amp;Disc '!F8</f>
        <v>4.33</v>
      </c>
      <c r="G8" s="8">
        <f>'[1]Total PT G by HEI&amp;Disc '!G8</f>
        <v>0</v>
      </c>
      <c r="H8" s="8">
        <f>'[1]Total PT G by HEI&amp;Disc '!H8</f>
        <v>9</v>
      </c>
      <c r="I8" s="8">
        <f>'[1]Total PT G by HEI&amp;Disc '!I8</f>
        <v>0</v>
      </c>
      <c r="J8" s="8">
        <f>'[1]Total PT G by HEI&amp;Disc '!J8</f>
        <v>38.340000000000003</v>
      </c>
      <c r="K8" s="8">
        <f>'[1]Total PT G by HEI&amp;Disc '!K8</f>
        <v>0.67</v>
      </c>
      <c r="L8" s="8">
        <f>'[1]Total PT G by HEI&amp;Disc '!L8</f>
        <v>11</v>
      </c>
      <c r="M8" s="8">
        <f>'[1]Total PT G by HEI&amp;Disc '!M8</f>
        <v>5.33</v>
      </c>
      <c r="N8" s="8">
        <f>'[1]Total PT G by HEI&amp;Disc '!N8</f>
        <v>12</v>
      </c>
      <c r="O8" s="8">
        <f>'[1]Total PT G by HEI&amp;Disc '!O8</f>
        <v>0</v>
      </c>
      <c r="P8" s="1">
        <f t="shared" si="0"/>
        <v>150.69000000000003</v>
      </c>
    </row>
    <row r="9" spans="1:16" x14ac:dyDescent="0.25">
      <c r="A9" s="2" t="str">
        <f>'[1]Total PT G by HEI&amp;Disc '!A9</f>
        <v>Lakehead University</v>
      </c>
      <c r="B9" s="8">
        <f>'[1]Total PT G by HEI&amp;Disc '!B9</f>
        <v>0</v>
      </c>
      <c r="C9" s="8">
        <f>'[1]Total PT G by HEI&amp;Disc '!C9</f>
        <v>0</v>
      </c>
      <c r="D9" s="8">
        <f>'[1]Total PT G by HEI&amp;Disc '!D9</f>
        <v>0</v>
      </c>
      <c r="E9" s="8">
        <f>'[1]Total PT G by HEI&amp;Disc '!E9</f>
        <v>0</v>
      </c>
      <c r="F9" s="8">
        <f>'[1]Total PT G by HEI&amp;Disc '!F9</f>
        <v>0</v>
      </c>
      <c r="G9" s="8">
        <f>'[1]Total PT G by HEI&amp;Disc '!G9</f>
        <v>0</v>
      </c>
      <c r="H9" s="8">
        <f>'[1]Total PT G by HEI&amp;Disc '!H9</f>
        <v>0</v>
      </c>
      <c r="I9" s="8">
        <f>'[1]Total PT G by HEI&amp;Disc '!I9</f>
        <v>0</v>
      </c>
      <c r="J9" s="8">
        <f>'[1]Total PT G by HEI&amp;Disc '!J9</f>
        <v>0</v>
      </c>
      <c r="K9" s="8">
        <f>'[1]Total PT G by HEI&amp;Disc '!K9</f>
        <v>0</v>
      </c>
      <c r="L9" s="8">
        <f>'[1]Total PT G by HEI&amp;Disc '!L9</f>
        <v>0</v>
      </c>
      <c r="M9" s="8">
        <f>'[1]Total PT G by HEI&amp;Disc '!M9</f>
        <v>0</v>
      </c>
      <c r="N9" s="8">
        <f>'[1]Total PT G by HEI&amp;Disc '!N9</f>
        <v>0</v>
      </c>
      <c r="O9" s="8">
        <f>'[1]Total PT G by HEI&amp;Disc '!O9</f>
        <v>0</v>
      </c>
      <c r="P9" s="1">
        <f t="shared" si="0"/>
        <v>0</v>
      </c>
    </row>
    <row r="10" spans="1:16" x14ac:dyDescent="0.25">
      <c r="A10" s="2" t="str">
        <f>'[1]Total PT G by HEI&amp;Disc '!A10</f>
        <v>Laurentian University</v>
      </c>
      <c r="B10" s="8">
        <f>'[1]Total PT G by HEI&amp;Disc '!B10</f>
        <v>0</v>
      </c>
      <c r="C10" s="8">
        <f>'[1]Total PT G by HEI&amp;Disc '!C10</f>
        <v>0</v>
      </c>
      <c r="D10" s="8">
        <f>'[1]Total PT G by HEI&amp;Disc '!D10</f>
        <v>0</v>
      </c>
      <c r="E10" s="8">
        <f>'[1]Total PT G by HEI&amp;Disc '!E10</f>
        <v>0</v>
      </c>
      <c r="F10" s="8">
        <f>'[1]Total PT G by HEI&amp;Disc '!F10</f>
        <v>0</v>
      </c>
      <c r="G10" s="8">
        <f>'[1]Total PT G by HEI&amp;Disc '!G10</f>
        <v>0</v>
      </c>
      <c r="H10" s="8">
        <f>'[1]Total PT G by HEI&amp;Disc '!H10</f>
        <v>0</v>
      </c>
      <c r="I10" s="8">
        <f>'[1]Total PT G by HEI&amp;Disc '!I10</f>
        <v>0</v>
      </c>
      <c r="J10" s="8">
        <f>'[1]Total PT G by HEI&amp;Disc '!J10</f>
        <v>0</v>
      </c>
      <c r="K10" s="8">
        <f>'[1]Total PT G by HEI&amp;Disc '!K10</f>
        <v>0</v>
      </c>
      <c r="L10" s="8">
        <f>'[1]Total PT G by HEI&amp;Disc '!L10</f>
        <v>0</v>
      </c>
      <c r="M10" s="8">
        <f>'[1]Total PT G by HEI&amp;Disc '!M10</f>
        <v>0</v>
      </c>
      <c r="N10" s="8">
        <f>'[1]Total PT G by HEI&amp;Disc '!N10</f>
        <v>13.3</v>
      </c>
      <c r="O10" s="8">
        <f>'[1]Total PT G by HEI&amp;Disc '!O10</f>
        <v>0</v>
      </c>
      <c r="P10" s="1">
        <f t="shared" si="0"/>
        <v>13.3</v>
      </c>
    </row>
    <row r="11" spans="1:16" x14ac:dyDescent="0.25">
      <c r="A11" s="2" t="str">
        <f>'[1]Total PT G by HEI&amp;Disc '!A11</f>
        <v>McGill University</v>
      </c>
      <c r="B11" s="8">
        <f>'[1]Total PT G by HEI&amp;Disc '!B11</f>
        <v>23.2</v>
      </c>
      <c r="C11" s="8">
        <f>'[1]Total PT G by HEI&amp;Disc '!C11</f>
        <v>0.89999999999999991</v>
      </c>
      <c r="D11" s="8">
        <f>'[1]Total PT G by HEI&amp;Disc '!D11</f>
        <v>7.7</v>
      </c>
      <c r="E11" s="8">
        <f>'[1]Total PT G by HEI&amp;Disc '!E11</f>
        <v>0</v>
      </c>
      <c r="F11" s="8">
        <f>'[1]Total PT G by HEI&amp;Disc '!F11</f>
        <v>6.1999999999999993</v>
      </c>
      <c r="G11" s="8">
        <f>'[1]Total PT G by HEI&amp;Disc '!G11</f>
        <v>0</v>
      </c>
      <c r="H11" s="8">
        <f>'[1]Total PT G by HEI&amp;Disc '!H11</f>
        <v>0</v>
      </c>
      <c r="I11" s="8">
        <f>'[1]Total PT G by HEI&amp;Disc '!I11</f>
        <v>0</v>
      </c>
      <c r="J11" s="8">
        <f>'[1]Total PT G by HEI&amp;Disc '!J11</f>
        <v>0</v>
      </c>
      <c r="K11" s="8">
        <f>'[1]Total PT G by HEI&amp;Disc '!K11</f>
        <v>3.4</v>
      </c>
      <c r="L11" s="8">
        <f>'[1]Total PT G by HEI&amp;Disc '!L11</f>
        <v>9.6</v>
      </c>
      <c r="M11" s="8">
        <f>'[1]Total PT G by HEI&amp;Disc '!M11</f>
        <v>3.4000000000000004</v>
      </c>
      <c r="N11" s="8">
        <f>'[1]Total PT G by HEI&amp;Disc '!N11</f>
        <v>12.7</v>
      </c>
      <c r="O11" s="8">
        <f>'[1]Total PT G by HEI&amp;Disc '!O11</f>
        <v>0</v>
      </c>
      <c r="P11" s="1">
        <f t="shared" si="0"/>
        <v>67.099999999999994</v>
      </c>
    </row>
    <row r="12" spans="1:16" x14ac:dyDescent="0.25">
      <c r="A12" s="2" t="str">
        <f>'[1]Total PT G by HEI&amp;Disc '!A12</f>
        <v>McMaster University</v>
      </c>
      <c r="B12" s="8">
        <f>'[1]Total PT G by HEI&amp;Disc '!B12</f>
        <v>1</v>
      </c>
      <c r="C12" s="8">
        <f>'[1]Total PT G by HEI&amp;Disc '!C12</f>
        <v>3</v>
      </c>
      <c r="D12" s="8">
        <f>'[1]Total PT G by HEI&amp;Disc '!D12</f>
        <v>5.33</v>
      </c>
      <c r="E12" s="8">
        <f>'[1]Total PT G by HEI&amp;Disc '!E12</f>
        <v>15</v>
      </c>
      <c r="F12" s="8">
        <f>'[1]Total PT G by HEI&amp;Disc '!F12</f>
        <v>14.01</v>
      </c>
      <c r="G12" s="8">
        <f>'[1]Total PT G by HEI&amp;Disc '!G12</f>
        <v>0.67</v>
      </c>
      <c r="H12" s="8">
        <f>'[1]Total PT G by HEI&amp;Disc '!H12</f>
        <v>0</v>
      </c>
      <c r="I12" s="8">
        <f>'[1]Total PT G by HEI&amp;Disc '!I12</f>
        <v>0</v>
      </c>
      <c r="J12" s="8">
        <f>'[1]Total PT G by HEI&amp;Disc '!J12</f>
        <v>1</v>
      </c>
      <c r="K12" s="8">
        <f>'[1]Total PT G by HEI&amp;Disc '!K12</f>
        <v>2</v>
      </c>
      <c r="L12" s="8">
        <f>'[1]Total PT G by HEI&amp;Disc '!L12</f>
        <v>10</v>
      </c>
      <c r="M12" s="8">
        <f>'[1]Total PT G by HEI&amp;Disc '!M12</f>
        <v>0</v>
      </c>
      <c r="N12" s="8">
        <f>'[1]Total PT G by HEI&amp;Disc '!N12</f>
        <v>25.32</v>
      </c>
      <c r="O12" s="8">
        <f>'[1]Total PT G by HEI&amp;Disc '!O12</f>
        <v>3.67</v>
      </c>
      <c r="P12" s="1">
        <f t="shared" si="0"/>
        <v>81</v>
      </c>
    </row>
    <row r="13" spans="1:16" x14ac:dyDescent="0.25">
      <c r="A13" s="2" t="str">
        <f>'[1]Total PT G by HEI&amp;Disc '!A13</f>
        <v>Memorial University of Newfoundland</v>
      </c>
      <c r="B13" s="8">
        <f>'[1]Total PT G by HEI&amp;Disc '!B13</f>
        <v>0</v>
      </c>
      <c r="C13" s="8">
        <f>'[1]Total PT G by HEI&amp;Disc '!C13</f>
        <v>0</v>
      </c>
      <c r="D13" s="8">
        <f>'[1]Total PT G by HEI&amp;Disc '!D13</f>
        <v>6.33</v>
      </c>
      <c r="E13" s="8">
        <f>'[1]Total PT G by HEI&amp;Disc '!E13</f>
        <v>4</v>
      </c>
      <c r="F13" s="8">
        <f>'[1]Total PT G by HEI&amp;Disc '!F13</f>
        <v>3</v>
      </c>
      <c r="G13" s="8">
        <f>'[1]Total PT G by HEI&amp;Disc '!G13</f>
        <v>0</v>
      </c>
      <c r="H13" s="8">
        <f>'[1]Total PT G by HEI&amp;Disc '!H13</f>
        <v>1</v>
      </c>
      <c r="I13" s="8">
        <f>'[1]Total PT G by HEI&amp;Disc '!I13</f>
        <v>0</v>
      </c>
      <c r="J13" s="8">
        <f>'[1]Total PT G by HEI&amp;Disc '!J13</f>
        <v>0</v>
      </c>
      <c r="K13" s="8">
        <f>'[1]Total PT G by HEI&amp;Disc '!K13</f>
        <v>0</v>
      </c>
      <c r="L13" s="8">
        <f>'[1]Total PT G by HEI&amp;Disc '!L13</f>
        <v>3.33</v>
      </c>
      <c r="M13" s="8">
        <f>'[1]Total PT G by HEI&amp;Disc '!M13</f>
        <v>0</v>
      </c>
      <c r="N13" s="8">
        <f>'[1]Total PT G by HEI&amp;Disc '!N13</f>
        <v>21</v>
      </c>
      <c r="O13" s="8">
        <f>'[1]Total PT G by HEI&amp;Disc '!O13</f>
        <v>0.67</v>
      </c>
      <c r="P13" s="1">
        <f t="shared" si="0"/>
        <v>39.33</v>
      </c>
    </row>
    <row r="14" spans="1:16" x14ac:dyDescent="0.25">
      <c r="A14" s="2" t="str">
        <f>'[1]Total PT G by HEI&amp;Disc '!A14</f>
        <v>Queen's University</v>
      </c>
      <c r="B14" s="8">
        <f>'[1]Total PT G by HEI&amp;Disc '!B14</f>
        <v>0</v>
      </c>
      <c r="C14" s="8">
        <f>'[1]Total PT G by HEI&amp;Disc '!C14</f>
        <v>1</v>
      </c>
      <c r="D14" s="8">
        <f>'[1]Total PT G by HEI&amp;Disc '!D14</f>
        <v>11</v>
      </c>
      <c r="E14" s="8">
        <f>'[1]Total PT G by HEI&amp;Disc '!E14</f>
        <v>0</v>
      </c>
      <c r="F14" s="8">
        <f>'[1]Total PT G by HEI&amp;Disc '!F14</f>
        <v>4</v>
      </c>
      <c r="G14" s="8">
        <f>'[1]Total PT G by HEI&amp;Disc '!G14</f>
        <v>1</v>
      </c>
      <c r="H14" s="8">
        <f>'[1]Total PT G by HEI&amp;Disc '!H14</f>
        <v>0</v>
      </c>
      <c r="I14" s="8">
        <f>'[1]Total PT G by HEI&amp;Disc '!I14</f>
        <v>2</v>
      </c>
      <c r="J14" s="8">
        <f>'[1]Total PT G by HEI&amp;Disc '!J14</f>
        <v>0</v>
      </c>
      <c r="K14" s="8">
        <f>'[1]Total PT G by HEI&amp;Disc '!K14</f>
        <v>0</v>
      </c>
      <c r="L14" s="8">
        <f>'[1]Total PT G by HEI&amp;Disc '!L14</f>
        <v>4</v>
      </c>
      <c r="M14" s="8">
        <f>'[1]Total PT G by HEI&amp;Disc '!M14</f>
        <v>5</v>
      </c>
      <c r="N14" s="8">
        <f>'[1]Total PT G by HEI&amp;Disc '!N14</f>
        <v>0</v>
      </c>
      <c r="O14" s="8">
        <f>'[1]Total PT G by HEI&amp;Disc '!O14</f>
        <v>0</v>
      </c>
      <c r="P14" s="1">
        <f t="shared" si="0"/>
        <v>28</v>
      </c>
    </row>
    <row r="15" spans="1:16" x14ac:dyDescent="0.25">
      <c r="A15" s="2" t="str">
        <f>'[1]Total PT G by HEI&amp;Disc '!A15</f>
        <v>Seneca Polytechnic</v>
      </c>
      <c r="B15" s="8">
        <f>'[1]Total PT G by HEI&amp;Disc '!B15</f>
        <v>0</v>
      </c>
      <c r="C15" s="8">
        <f>'[1]Total PT G by HEI&amp;Disc '!C15</f>
        <v>0</v>
      </c>
      <c r="D15" s="8">
        <f>'[1]Total PT G by HEI&amp;Disc '!D15</f>
        <v>0</v>
      </c>
      <c r="E15" s="8">
        <f>'[1]Total PT G by HEI&amp;Disc '!E15</f>
        <v>0</v>
      </c>
      <c r="F15" s="8">
        <f>'[1]Total PT G by HEI&amp;Disc '!F15</f>
        <v>0</v>
      </c>
      <c r="G15" s="8">
        <f>'[1]Total PT G by HEI&amp;Disc '!G15</f>
        <v>0</v>
      </c>
      <c r="H15" s="8">
        <f>'[1]Total PT G by HEI&amp;Disc '!H15</f>
        <v>0</v>
      </c>
      <c r="I15" s="8">
        <f>'[1]Total PT G by HEI&amp;Disc '!I15</f>
        <v>0</v>
      </c>
      <c r="J15" s="8">
        <f>'[1]Total PT G by HEI&amp;Disc '!J15</f>
        <v>0</v>
      </c>
      <c r="K15" s="8">
        <f>'[1]Total PT G by HEI&amp;Disc '!K15</f>
        <v>0</v>
      </c>
      <c r="L15" s="8">
        <f>'[1]Total PT G by HEI&amp;Disc '!L15</f>
        <v>0</v>
      </c>
      <c r="M15" s="8">
        <f>'[1]Total PT G by HEI&amp;Disc '!M15</f>
        <v>0</v>
      </c>
      <c r="N15" s="8">
        <f>'[1]Total PT G by HEI&amp;Disc '!N15</f>
        <v>0</v>
      </c>
      <c r="O15" s="8">
        <f>'[1]Total PT G by HEI&amp;Disc '!O15</f>
        <v>0</v>
      </c>
      <c r="P15" s="1">
        <f t="shared" si="0"/>
        <v>0</v>
      </c>
    </row>
    <row r="16" spans="1:16" x14ac:dyDescent="0.25">
      <c r="A16" s="2" t="str">
        <f>'[1]Total PT G by HEI&amp;Disc '!A16</f>
        <v>Simon Fraser University</v>
      </c>
      <c r="B16" s="8">
        <f>'[1]Total PT G by HEI&amp;Disc '!B16</f>
        <v>0</v>
      </c>
      <c r="C16" s="8">
        <f>'[1]Total PT G by HEI&amp;Disc '!C16</f>
        <v>0</v>
      </c>
      <c r="D16" s="8">
        <f>'[1]Total PT G by HEI&amp;Disc '!D16</f>
        <v>0</v>
      </c>
      <c r="E16" s="8">
        <f>'[1]Total PT G by HEI&amp;Disc '!E16</f>
        <v>0</v>
      </c>
      <c r="F16" s="8">
        <f>'[1]Total PT G by HEI&amp;Disc '!F16</f>
        <v>0</v>
      </c>
      <c r="G16" s="8">
        <f>'[1]Total PT G by HEI&amp;Disc '!G16</f>
        <v>0</v>
      </c>
      <c r="H16" s="8">
        <f>'[1]Total PT G by HEI&amp;Disc '!H16</f>
        <v>3</v>
      </c>
      <c r="I16" s="8">
        <f>'[1]Total PT G by HEI&amp;Disc '!I16</f>
        <v>0</v>
      </c>
      <c r="J16" s="8">
        <f>'[1]Total PT G by HEI&amp;Disc '!J16</f>
        <v>0</v>
      </c>
      <c r="K16" s="8">
        <f>'[1]Total PT G by HEI&amp;Disc '!K16</f>
        <v>0</v>
      </c>
      <c r="L16" s="8">
        <f>'[1]Total PT G by HEI&amp;Disc '!L16</f>
        <v>0</v>
      </c>
      <c r="M16" s="8">
        <f>'[1]Total PT G by HEI&amp;Disc '!M16</f>
        <v>0</v>
      </c>
      <c r="N16" s="8">
        <f>'[1]Total PT G by HEI&amp;Disc '!N16</f>
        <v>10</v>
      </c>
      <c r="O16" s="8">
        <f>'[1]Total PT G by HEI&amp;Disc '!O16</f>
        <v>0</v>
      </c>
      <c r="P16" s="1">
        <f t="shared" si="0"/>
        <v>13</v>
      </c>
    </row>
    <row r="17" spans="1:16" x14ac:dyDescent="0.25">
      <c r="A17" s="2" t="str">
        <f>'[1]Total PT G by HEI&amp;Disc '!A17</f>
        <v>Thompson Rivers University</v>
      </c>
      <c r="B17" s="8">
        <f>'[1]Total PT G by HEI&amp;Disc '!B17</f>
        <v>0</v>
      </c>
      <c r="C17" s="8">
        <f>'[1]Total PT G by HEI&amp;Disc '!C17</f>
        <v>0</v>
      </c>
      <c r="D17" s="8">
        <f>'[1]Total PT G by HEI&amp;Disc '!D17</f>
        <v>0</v>
      </c>
      <c r="E17" s="8">
        <f>'[1]Total PT G by HEI&amp;Disc '!E17</f>
        <v>0</v>
      </c>
      <c r="F17" s="8">
        <f>'[1]Total PT G by HEI&amp;Disc '!F17</f>
        <v>0</v>
      </c>
      <c r="G17" s="8">
        <f>'[1]Total PT G by HEI&amp;Disc '!G17</f>
        <v>0</v>
      </c>
      <c r="H17" s="8">
        <f>'[1]Total PT G by HEI&amp;Disc '!H17</f>
        <v>0</v>
      </c>
      <c r="I17" s="8">
        <f>'[1]Total PT G by HEI&amp;Disc '!I17</f>
        <v>0</v>
      </c>
      <c r="J17" s="8">
        <f>'[1]Total PT G by HEI&amp;Disc '!J17</f>
        <v>0</v>
      </c>
      <c r="K17" s="8">
        <f>'[1]Total PT G by HEI&amp;Disc '!K17</f>
        <v>0</v>
      </c>
      <c r="L17" s="8">
        <f>'[1]Total PT G by HEI&amp;Disc '!L17</f>
        <v>0</v>
      </c>
      <c r="M17" s="8">
        <f>'[1]Total PT G by HEI&amp;Disc '!M17</f>
        <v>0</v>
      </c>
      <c r="N17" s="8">
        <f>'[1]Total PT G by HEI&amp;Disc '!N17</f>
        <v>0</v>
      </c>
      <c r="O17" s="8">
        <f>'[1]Total PT G by HEI&amp;Disc '!O17</f>
        <v>0</v>
      </c>
      <c r="P17" s="1">
        <f t="shared" si="0"/>
        <v>0</v>
      </c>
    </row>
    <row r="18" spans="1:16" x14ac:dyDescent="0.25">
      <c r="A18" s="2" t="str">
        <f>'[1]Total PT G by HEI&amp;Disc '!A18</f>
        <v>Toronto Metropolitan University</v>
      </c>
      <c r="B18" s="8">
        <f>'[1]Total PT G by HEI&amp;Disc '!B18</f>
        <v>9</v>
      </c>
      <c r="C18" s="8">
        <f>'[1]Total PT G by HEI&amp;Disc '!C18</f>
        <v>2.1</v>
      </c>
      <c r="D18" s="8">
        <f>'[1]Total PT G by HEI&amp;Disc '!D18</f>
        <v>13.8</v>
      </c>
      <c r="E18" s="8">
        <f>'[1]Total PT G by HEI&amp;Disc '!E18</f>
        <v>1.2</v>
      </c>
      <c r="F18" s="8">
        <f>'[1]Total PT G by HEI&amp;Disc '!F18</f>
        <v>55.2</v>
      </c>
      <c r="G18" s="8">
        <f>'[1]Total PT G by HEI&amp;Disc '!G18</f>
        <v>0</v>
      </c>
      <c r="H18" s="8">
        <f>'[1]Total PT G by HEI&amp;Disc '!H18</f>
        <v>0</v>
      </c>
      <c r="I18" s="8">
        <f>'[1]Total PT G by HEI&amp;Disc '!I18</f>
        <v>0</v>
      </c>
      <c r="J18" s="8">
        <f>'[1]Total PT G by HEI&amp;Disc '!J18</f>
        <v>0</v>
      </c>
      <c r="K18" s="8">
        <f>'[1]Total PT G by HEI&amp;Disc '!K18</f>
        <v>0</v>
      </c>
      <c r="L18" s="8">
        <f>'[1]Total PT G by HEI&amp;Disc '!L18</f>
        <v>13.200000000000001</v>
      </c>
      <c r="M18" s="8">
        <f>'[1]Total PT G by HEI&amp;Disc '!M18</f>
        <v>0</v>
      </c>
      <c r="N18" s="8">
        <f>'[1]Total PT G by HEI&amp;Disc '!N18</f>
        <v>5.6999999999999993</v>
      </c>
      <c r="O18" s="8">
        <f>'[1]Total PT G by HEI&amp;Disc '!O18</f>
        <v>0</v>
      </c>
      <c r="P18" s="1">
        <f t="shared" si="0"/>
        <v>100.2</v>
      </c>
    </row>
    <row r="19" spans="1:16" x14ac:dyDescent="0.25">
      <c r="A19" s="2" t="str">
        <f>'[1]Total PT G by HEI&amp;Disc '!A19</f>
        <v>Université de Moncton</v>
      </c>
      <c r="B19" s="8">
        <f>'[1]Total PT G by HEI&amp;Disc '!B19</f>
        <v>0</v>
      </c>
      <c r="C19" s="8">
        <f>'[1]Total PT G by HEI&amp;Disc '!C19</f>
        <v>0</v>
      </c>
      <c r="D19" s="8">
        <f>'[1]Total PT G by HEI&amp;Disc '!D19</f>
        <v>0</v>
      </c>
      <c r="E19" s="8">
        <f>'[1]Total PT G by HEI&amp;Disc '!E19</f>
        <v>0</v>
      </c>
      <c r="F19" s="8">
        <f>'[1]Total PT G by HEI&amp;Disc '!F19</f>
        <v>0</v>
      </c>
      <c r="G19" s="8">
        <f>'[1]Total PT G by HEI&amp;Disc '!G19</f>
        <v>0</v>
      </c>
      <c r="H19" s="8">
        <f>'[1]Total PT G by HEI&amp;Disc '!H19</f>
        <v>0</v>
      </c>
      <c r="I19" s="8">
        <f>'[1]Total PT G by HEI&amp;Disc '!I19</f>
        <v>0</v>
      </c>
      <c r="J19" s="8">
        <f>'[1]Total PT G by HEI&amp;Disc '!J19</f>
        <v>0</v>
      </c>
      <c r="K19" s="8">
        <f>'[1]Total PT G by HEI&amp;Disc '!K19</f>
        <v>0</v>
      </c>
      <c r="L19" s="8">
        <f>'[1]Total PT G by HEI&amp;Disc '!L19</f>
        <v>0</v>
      </c>
      <c r="M19" s="8">
        <f>'[1]Total PT G by HEI&amp;Disc '!M19</f>
        <v>0</v>
      </c>
      <c r="N19" s="8">
        <f>'[1]Total PT G by HEI&amp;Disc '!N19</f>
        <v>0</v>
      </c>
      <c r="O19" s="8">
        <f>'[1]Total PT G by HEI&amp;Disc '!O19</f>
        <v>0</v>
      </c>
      <c r="P19" s="1">
        <f t="shared" si="0"/>
        <v>0</v>
      </c>
    </row>
    <row r="20" spans="1:16" x14ac:dyDescent="0.25">
      <c r="A20" s="2" t="str">
        <f>'[1]Total PT G by HEI&amp;Disc '!A20</f>
        <v>Université de Sherbrooke</v>
      </c>
      <c r="B20" s="8">
        <f>'[1]Total PT G by HEI&amp;Disc '!B20</f>
        <v>0</v>
      </c>
      <c r="C20" s="8">
        <f>'[1]Total PT G by HEI&amp;Disc '!C20</f>
        <v>0</v>
      </c>
      <c r="D20" s="8">
        <f>'[1]Total PT G by HEI&amp;Disc '!D20</f>
        <v>0</v>
      </c>
      <c r="E20" s="8">
        <f>'[1]Total PT G by HEI&amp;Disc '!E20</f>
        <v>0</v>
      </c>
      <c r="F20" s="8">
        <f>'[1]Total PT G by HEI&amp;Disc '!F20</f>
        <v>0</v>
      </c>
      <c r="G20" s="8">
        <f>'[1]Total PT G by HEI&amp;Disc '!G20</f>
        <v>0</v>
      </c>
      <c r="H20" s="8">
        <f>'[1]Total PT G by HEI&amp;Disc '!H20</f>
        <v>0</v>
      </c>
      <c r="I20" s="8">
        <f>'[1]Total PT G by HEI&amp;Disc '!I20</f>
        <v>0</v>
      </c>
      <c r="J20" s="8">
        <f>'[1]Total PT G by HEI&amp;Disc '!J20</f>
        <v>0</v>
      </c>
      <c r="K20" s="8">
        <f>'[1]Total PT G by HEI&amp;Disc '!K20</f>
        <v>0</v>
      </c>
      <c r="L20" s="8">
        <f>'[1]Total PT G by HEI&amp;Disc '!L20</f>
        <v>0</v>
      </c>
      <c r="M20" s="8">
        <f>'[1]Total PT G by HEI&amp;Disc '!M20</f>
        <v>0</v>
      </c>
      <c r="N20" s="8">
        <f>'[1]Total PT G by HEI&amp;Disc '!N20</f>
        <v>220</v>
      </c>
      <c r="O20" s="8">
        <f>'[1]Total PT G by HEI&amp;Disc '!O20</f>
        <v>0</v>
      </c>
      <c r="P20" s="1">
        <f t="shared" si="0"/>
        <v>220</v>
      </c>
    </row>
    <row r="21" spans="1:16" x14ac:dyDescent="0.25">
      <c r="A21" s="2" t="str">
        <f>'[1]Total PT G by HEI&amp;Disc '!A21</f>
        <v>Université du Québec à Chicoutimi</v>
      </c>
      <c r="B21" s="8">
        <f>'[1]Total PT G by HEI&amp;Disc '!B21</f>
        <v>0</v>
      </c>
      <c r="C21" s="8">
        <f>'[1]Total PT G by HEI&amp;Disc '!C21</f>
        <v>0</v>
      </c>
      <c r="D21" s="8">
        <f>'[1]Total PT G by HEI&amp;Disc '!D21</f>
        <v>0</v>
      </c>
      <c r="E21" s="8">
        <f>'[1]Total PT G by HEI&amp;Disc '!E21</f>
        <v>0</v>
      </c>
      <c r="F21" s="8">
        <f>'[1]Total PT G by HEI&amp;Disc '!F21</f>
        <v>0</v>
      </c>
      <c r="G21" s="8">
        <f>'[1]Total PT G by HEI&amp;Disc '!G21</f>
        <v>0</v>
      </c>
      <c r="H21" s="8">
        <f>'[1]Total PT G by HEI&amp;Disc '!H21</f>
        <v>0</v>
      </c>
      <c r="I21" s="8">
        <f>'[1]Total PT G by HEI&amp;Disc '!I21</f>
        <v>6.66</v>
      </c>
      <c r="J21" s="8">
        <f>'[1]Total PT G by HEI&amp;Disc '!J21</f>
        <v>0</v>
      </c>
      <c r="K21" s="8">
        <f>'[1]Total PT G by HEI&amp;Disc '!K21</f>
        <v>0</v>
      </c>
      <c r="L21" s="8">
        <f>'[1]Total PT G by HEI&amp;Disc '!L21</f>
        <v>0</v>
      </c>
      <c r="M21" s="8">
        <f>'[1]Total PT G by HEI&amp;Disc '!M21</f>
        <v>0</v>
      </c>
      <c r="N21" s="8">
        <f>'[1]Total PT G by HEI&amp;Disc '!N21</f>
        <v>26.989900000000002</v>
      </c>
      <c r="O21" s="8">
        <f>'[1]Total PT G by HEI&amp;Disc '!O21</f>
        <v>0</v>
      </c>
      <c r="P21" s="1">
        <f t="shared" si="0"/>
        <v>33.649900000000002</v>
      </c>
    </row>
    <row r="22" spans="1:16" x14ac:dyDescent="0.25">
      <c r="A22" s="2" t="str">
        <f>'[1]Total PT G by HEI&amp;Disc '!A22</f>
        <v>Université du Québec à Rimouski</v>
      </c>
      <c r="B22" s="8">
        <f>'[1]Total PT G by HEI&amp;Disc '!B22</f>
        <v>0</v>
      </c>
      <c r="C22" s="8">
        <f>'[1]Total PT G by HEI&amp;Disc '!C22</f>
        <v>0</v>
      </c>
      <c r="D22" s="8">
        <f>'[1]Total PT G by HEI&amp;Disc '!D22</f>
        <v>0</v>
      </c>
      <c r="E22" s="8">
        <f>'[1]Total PT G by HEI&amp;Disc '!E22</f>
        <v>0</v>
      </c>
      <c r="F22" s="8">
        <f>'[1]Total PT G by HEI&amp;Disc '!F22</f>
        <v>0</v>
      </c>
      <c r="G22" s="8">
        <f>'[1]Total PT G by HEI&amp;Disc '!G22</f>
        <v>0</v>
      </c>
      <c r="H22" s="8">
        <f>'[1]Total PT G by HEI&amp;Disc '!H22</f>
        <v>0</v>
      </c>
      <c r="I22" s="8">
        <f>'[1]Total PT G by HEI&amp;Disc '!I22</f>
        <v>0</v>
      </c>
      <c r="J22" s="8">
        <f>'[1]Total PT G by HEI&amp;Disc '!J22</f>
        <v>0</v>
      </c>
      <c r="K22" s="8">
        <f>'[1]Total PT G by HEI&amp;Disc '!K22</f>
        <v>0</v>
      </c>
      <c r="L22" s="8">
        <f>'[1]Total PT G by HEI&amp;Disc '!L22</f>
        <v>0</v>
      </c>
      <c r="M22" s="8">
        <f>'[1]Total PT G by HEI&amp;Disc '!M22</f>
        <v>0</v>
      </c>
      <c r="N22" s="8">
        <f>'[1]Total PT G by HEI&amp;Disc '!N22</f>
        <v>0</v>
      </c>
      <c r="O22" s="8">
        <f>'[1]Total PT G by HEI&amp;Disc '!O22</f>
        <v>0</v>
      </c>
      <c r="P22" s="1">
        <f t="shared" si="0"/>
        <v>0</v>
      </c>
    </row>
    <row r="23" spans="1:16" x14ac:dyDescent="0.25">
      <c r="A23" s="2" t="str">
        <f>'[1]Total PT G by HEI&amp;Disc '!A23</f>
        <v>Université du Québec à Trois-Rivières</v>
      </c>
      <c r="B23" s="8">
        <f>'[1]Total PT G by HEI&amp;Disc '!B23</f>
        <v>0</v>
      </c>
      <c r="C23" s="8">
        <f>'[1]Total PT G by HEI&amp;Disc '!C23</f>
        <v>0</v>
      </c>
      <c r="D23" s="8">
        <f>'[1]Total PT G by HEI&amp;Disc '!D23</f>
        <v>0</v>
      </c>
      <c r="E23" s="8">
        <f>'[1]Total PT G by HEI&amp;Disc '!E23</f>
        <v>0</v>
      </c>
      <c r="F23" s="8">
        <f>'[1]Total PT G by HEI&amp;Disc '!F23</f>
        <v>15</v>
      </c>
      <c r="G23" s="8">
        <f>'[1]Total PT G by HEI&amp;Disc '!G23</f>
        <v>0</v>
      </c>
      <c r="H23" s="8">
        <f>'[1]Total PT G by HEI&amp;Disc '!H23</f>
        <v>0</v>
      </c>
      <c r="I23" s="8">
        <f>'[1]Total PT G by HEI&amp;Disc '!I23</f>
        <v>0</v>
      </c>
      <c r="J23" s="8">
        <f>'[1]Total PT G by HEI&amp;Disc '!J23</f>
        <v>12</v>
      </c>
      <c r="K23" s="8">
        <f>'[1]Total PT G by HEI&amp;Disc '!K23</f>
        <v>3</v>
      </c>
      <c r="L23" s="8">
        <f>'[1]Total PT G by HEI&amp;Disc '!L23</f>
        <v>9</v>
      </c>
      <c r="M23" s="8">
        <f>'[1]Total PT G by HEI&amp;Disc '!M23</f>
        <v>0</v>
      </c>
      <c r="N23" s="8">
        <f>'[1]Total PT G by HEI&amp;Disc '!N23</f>
        <v>11</v>
      </c>
      <c r="O23" s="8">
        <f>'[1]Total PT G by HEI&amp;Disc '!O23</f>
        <v>0</v>
      </c>
      <c r="P23" s="1">
        <f t="shared" si="0"/>
        <v>50</v>
      </c>
    </row>
    <row r="24" spans="1:16" x14ac:dyDescent="0.25">
      <c r="A24" s="2" t="str">
        <f>'[1]Total PT G by HEI&amp;Disc '!A24</f>
        <v>Université du Québec en Abitibi-Témiscamingue</v>
      </c>
      <c r="B24" s="8">
        <f>'[1]Total PT G by HEI&amp;Disc '!B24</f>
        <v>0</v>
      </c>
      <c r="C24" s="8">
        <f>'[1]Total PT G by HEI&amp;Disc '!C24</f>
        <v>0</v>
      </c>
      <c r="D24" s="8">
        <f>'[1]Total PT G by HEI&amp;Disc '!D24</f>
        <v>0</v>
      </c>
      <c r="E24" s="8">
        <f>'[1]Total PT G by HEI&amp;Disc '!E24</f>
        <v>0</v>
      </c>
      <c r="F24" s="8">
        <f>'[1]Total PT G by HEI&amp;Disc '!F24</f>
        <v>0</v>
      </c>
      <c r="G24" s="8">
        <f>'[1]Total PT G by HEI&amp;Disc '!G24</f>
        <v>0</v>
      </c>
      <c r="H24" s="8">
        <f>'[1]Total PT G by HEI&amp;Disc '!H24</f>
        <v>0</v>
      </c>
      <c r="I24" s="8">
        <f>'[1]Total PT G by HEI&amp;Disc '!I24</f>
        <v>0</v>
      </c>
      <c r="J24" s="8">
        <f>'[1]Total PT G by HEI&amp;Disc '!J24</f>
        <v>0</v>
      </c>
      <c r="K24" s="8">
        <f>'[1]Total PT G by HEI&amp;Disc '!K24</f>
        <v>0</v>
      </c>
      <c r="L24" s="8">
        <f>'[1]Total PT G by HEI&amp;Disc '!L24</f>
        <v>0</v>
      </c>
      <c r="M24" s="8">
        <f>'[1]Total PT G by HEI&amp;Disc '!M24</f>
        <v>0</v>
      </c>
      <c r="N24" s="8">
        <f>'[1]Total PT G by HEI&amp;Disc '!N24</f>
        <v>5</v>
      </c>
      <c r="O24" s="8">
        <f>'[1]Total PT G by HEI&amp;Disc '!O24</f>
        <v>0</v>
      </c>
      <c r="P24" s="1">
        <f t="shared" si="0"/>
        <v>5</v>
      </c>
    </row>
    <row r="25" spans="1:16" x14ac:dyDescent="0.25">
      <c r="A25" s="2" t="str">
        <f>'[1]Total PT G by HEI&amp;Disc '!A25</f>
        <v>Université du Québec en Outaouais</v>
      </c>
      <c r="B25" s="8">
        <f>'[1]Total PT G by HEI&amp;Disc '!B25</f>
        <v>0</v>
      </c>
      <c r="C25" s="8">
        <f>'[1]Total PT G by HEI&amp;Disc '!C25</f>
        <v>0</v>
      </c>
      <c r="D25" s="8">
        <f>'[1]Total PT G by HEI&amp;Disc '!D25</f>
        <v>0</v>
      </c>
      <c r="E25" s="8">
        <f>'[1]Total PT G by HEI&amp;Disc '!E25</f>
        <v>0</v>
      </c>
      <c r="F25" s="8">
        <f>'[1]Total PT G by HEI&amp;Disc '!F25</f>
        <v>0</v>
      </c>
      <c r="G25" s="8">
        <f>'[1]Total PT G by HEI&amp;Disc '!G25</f>
        <v>0</v>
      </c>
      <c r="H25" s="8">
        <f>'[1]Total PT G by HEI&amp;Disc '!H25</f>
        <v>0</v>
      </c>
      <c r="I25" s="8">
        <f>'[1]Total PT G by HEI&amp;Disc '!I25</f>
        <v>0</v>
      </c>
      <c r="J25" s="8">
        <f>'[1]Total PT G by HEI&amp;Disc '!J25</f>
        <v>0</v>
      </c>
      <c r="K25" s="8">
        <f>'[1]Total PT G by HEI&amp;Disc '!K25</f>
        <v>0</v>
      </c>
      <c r="L25" s="8">
        <f>'[1]Total PT G by HEI&amp;Disc '!L25</f>
        <v>0</v>
      </c>
      <c r="M25" s="8">
        <f>'[1]Total PT G by HEI&amp;Disc '!M25</f>
        <v>0</v>
      </c>
      <c r="N25" s="8">
        <f>'[1]Total PT G by HEI&amp;Disc '!N25</f>
        <v>0</v>
      </c>
      <c r="O25" s="8">
        <f>'[1]Total PT G by HEI&amp;Disc '!O25</f>
        <v>0</v>
      </c>
      <c r="P25" s="1">
        <f t="shared" si="0"/>
        <v>0</v>
      </c>
    </row>
    <row r="26" spans="1:16" x14ac:dyDescent="0.25">
      <c r="A26" s="2" t="str">
        <f>'[1]Total PT G by HEI&amp;Disc '!A26</f>
        <v>Université Laval</v>
      </c>
      <c r="B26" s="8">
        <f>'[1]Total PT G by HEI&amp;Disc '!B26</f>
        <v>0</v>
      </c>
      <c r="C26" s="8">
        <f>'[1]Total PT G by HEI&amp;Disc '!C26</f>
        <v>0</v>
      </c>
      <c r="D26" s="8">
        <f>'[1]Total PT G by HEI&amp;Disc '!D26</f>
        <v>0</v>
      </c>
      <c r="E26" s="8">
        <f>'[1]Total PT G by HEI&amp;Disc '!E26</f>
        <v>0</v>
      </c>
      <c r="F26" s="8">
        <f>'[1]Total PT G by HEI&amp;Disc '!F26</f>
        <v>0</v>
      </c>
      <c r="G26" s="8">
        <f>'[1]Total PT G by HEI&amp;Disc '!G26</f>
        <v>0</v>
      </c>
      <c r="H26" s="8">
        <f>'[1]Total PT G by HEI&amp;Disc '!H26</f>
        <v>0</v>
      </c>
      <c r="I26" s="8">
        <f>'[1]Total PT G by HEI&amp;Disc '!I26</f>
        <v>0</v>
      </c>
      <c r="J26" s="8">
        <f>'[1]Total PT G by HEI&amp;Disc '!J26</f>
        <v>0</v>
      </c>
      <c r="K26" s="8">
        <f>'[1]Total PT G by HEI&amp;Disc '!K26</f>
        <v>0</v>
      </c>
      <c r="L26" s="8">
        <f>'[1]Total PT G by HEI&amp;Disc '!L26</f>
        <v>0</v>
      </c>
      <c r="M26" s="8">
        <f>'[1]Total PT G by HEI&amp;Disc '!M26</f>
        <v>0</v>
      </c>
      <c r="N26" s="8">
        <f>'[1]Total PT G by HEI&amp;Disc '!N26</f>
        <v>0</v>
      </c>
      <c r="O26" s="8">
        <f>'[1]Total PT G by HEI&amp;Disc '!O26</f>
        <v>0</v>
      </c>
      <c r="P26" s="1">
        <f t="shared" si="0"/>
        <v>0</v>
      </c>
    </row>
    <row r="27" spans="1:16" x14ac:dyDescent="0.25">
      <c r="A27" s="2" t="str">
        <f>'[1]Total PT G by HEI&amp;Disc '!A27</f>
        <v>University of British Columbia</v>
      </c>
      <c r="B27" s="8">
        <f>'[1]Total PT G by HEI&amp;Disc '!B27</f>
        <v>10.899999999999999</v>
      </c>
      <c r="C27" s="8">
        <f>'[1]Total PT G by HEI&amp;Disc '!C27</f>
        <v>0.89999999999999991</v>
      </c>
      <c r="D27" s="8">
        <f>'[1]Total PT G by HEI&amp;Disc '!D27</f>
        <v>13.600000000000001</v>
      </c>
      <c r="E27" s="8">
        <f>'[1]Total PT G by HEI&amp;Disc '!E27</f>
        <v>0</v>
      </c>
      <c r="F27" s="8">
        <f>'[1]Total PT G by HEI&amp;Disc '!F27</f>
        <v>16.399999999999999</v>
      </c>
      <c r="G27" s="8">
        <f>'[1]Total PT G by HEI&amp;Disc '!G27</f>
        <v>0</v>
      </c>
      <c r="H27" s="8">
        <f>'[1]Total PT G by HEI&amp;Disc '!H27</f>
        <v>4.5</v>
      </c>
      <c r="I27" s="8">
        <f>'[1]Total PT G by HEI&amp;Disc '!I27</f>
        <v>2.2999999999999998</v>
      </c>
      <c r="J27" s="8">
        <f>'[1]Total PT G by HEI&amp;Disc '!J27</f>
        <v>0</v>
      </c>
      <c r="K27" s="8">
        <f>'[1]Total PT G by HEI&amp;Disc '!K27</f>
        <v>1.6</v>
      </c>
      <c r="L27" s="8">
        <f>'[1]Total PT G by HEI&amp;Disc '!L27</f>
        <v>14.8</v>
      </c>
      <c r="M27" s="8">
        <f>'[1]Total PT G by HEI&amp;Disc '!M27</f>
        <v>10.3</v>
      </c>
      <c r="N27" s="8">
        <f>'[1]Total PT G by HEI&amp;Disc '!N27</f>
        <v>1.2999999999999998</v>
      </c>
      <c r="O27" s="8">
        <f>'[1]Total PT G by HEI&amp;Disc '!O27</f>
        <v>0</v>
      </c>
      <c r="P27" s="1">
        <f t="shared" si="0"/>
        <v>76.599999999999994</v>
      </c>
    </row>
    <row r="28" spans="1:16" x14ac:dyDescent="0.25">
      <c r="A28" s="2" t="str">
        <f>'[1]Total PT G by HEI&amp;Disc '!A28</f>
        <v>University of British Columbia, Okanagan</v>
      </c>
      <c r="B28" s="8">
        <f>'[1]Total PT G by HEI&amp;Disc '!B28</f>
        <v>0</v>
      </c>
      <c r="C28" s="8">
        <f>'[1]Total PT G by HEI&amp;Disc '!C28</f>
        <v>0</v>
      </c>
      <c r="D28" s="8">
        <f>'[1]Total PT G by HEI&amp;Disc '!D28</f>
        <v>1</v>
      </c>
      <c r="E28" s="8">
        <f>'[1]Total PT G by HEI&amp;Disc '!E28</f>
        <v>0</v>
      </c>
      <c r="F28" s="8">
        <f>'[1]Total PT G by HEI&amp;Disc '!F28</f>
        <v>3.66</v>
      </c>
      <c r="G28" s="8">
        <f>'[1]Total PT G by HEI&amp;Disc '!G28</f>
        <v>0</v>
      </c>
      <c r="H28" s="8">
        <f>'[1]Total PT G by HEI&amp;Disc '!H28</f>
        <v>0</v>
      </c>
      <c r="I28" s="8">
        <f>'[1]Total PT G by HEI&amp;Disc '!I28</f>
        <v>0</v>
      </c>
      <c r="J28" s="8">
        <f>'[1]Total PT G by HEI&amp;Disc '!J28</f>
        <v>0</v>
      </c>
      <c r="K28" s="8">
        <f>'[1]Total PT G by HEI&amp;Disc '!K28</f>
        <v>0</v>
      </c>
      <c r="L28" s="8">
        <f>'[1]Total PT G by HEI&amp;Disc '!L28</f>
        <v>3.33</v>
      </c>
      <c r="M28" s="8">
        <f>'[1]Total PT G by HEI&amp;Disc '!M28</f>
        <v>0</v>
      </c>
      <c r="N28" s="8">
        <f>'[1]Total PT G by HEI&amp;Disc '!N28</f>
        <v>0</v>
      </c>
      <c r="O28" s="8">
        <f>'[1]Total PT G by HEI&amp;Disc '!O28</f>
        <v>0</v>
      </c>
      <c r="P28" s="1">
        <f t="shared" si="0"/>
        <v>7.99</v>
      </c>
    </row>
    <row r="29" spans="1:16" x14ac:dyDescent="0.25">
      <c r="A29" s="2" t="str">
        <f>'[1]Total PT G by HEI&amp;Disc '!A29</f>
        <v>University of Calgary</v>
      </c>
      <c r="B29" s="8">
        <f>'[1]Total PT G by HEI&amp;Disc '!B29</f>
        <v>1</v>
      </c>
      <c r="C29" s="8">
        <f>'[1]Total PT G by HEI&amp;Disc '!C29</f>
        <v>12</v>
      </c>
      <c r="D29" s="8">
        <f>'[1]Total PT G by HEI&amp;Disc '!D29</f>
        <v>17</v>
      </c>
      <c r="E29" s="8">
        <f>'[1]Total PT G by HEI&amp;Disc '!E29</f>
        <v>0</v>
      </c>
      <c r="F29" s="8">
        <f>'[1]Total PT G by HEI&amp;Disc '!F29</f>
        <v>21</v>
      </c>
      <c r="G29" s="8">
        <f>'[1]Total PT G by HEI&amp;Disc '!G29</f>
        <v>0</v>
      </c>
      <c r="H29" s="8">
        <f>'[1]Total PT G by HEI&amp;Disc '!H29</f>
        <v>4</v>
      </c>
      <c r="I29" s="8">
        <f>'[1]Total PT G by HEI&amp;Disc '!I29</f>
        <v>0</v>
      </c>
      <c r="J29" s="8">
        <f>'[1]Total PT G by HEI&amp;Disc '!J29</f>
        <v>0</v>
      </c>
      <c r="K29" s="8">
        <f>'[1]Total PT G by HEI&amp;Disc '!K29</f>
        <v>0</v>
      </c>
      <c r="L29" s="8">
        <f>'[1]Total PT G by HEI&amp;Disc '!L29</f>
        <v>6</v>
      </c>
      <c r="M29" s="8">
        <f>'[1]Total PT G by HEI&amp;Disc '!M29</f>
        <v>0</v>
      </c>
      <c r="N29" s="8">
        <f>'[1]Total PT G by HEI&amp;Disc '!N29</f>
        <v>3</v>
      </c>
      <c r="O29" s="8">
        <f>'[1]Total PT G by HEI&amp;Disc '!O29</f>
        <v>0</v>
      </c>
      <c r="P29" s="1">
        <f t="shared" si="0"/>
        <v>64</v>
      </c>
    </row>
    <row r="30" spans="1:16" x14ac:dyDescent="0.25">
      <c r="A30" s="2" t="str">
        <f>'[1]Total PT G by HEI&amp;Disc '!A30</f>
        <v>University of Guelph</v>
      </c>
      <c r="B30" s="8">
        <f>'[1]Total PT G by HEI&amp;Disc '!B30</f>
        <v>0</v>
      </c>
      <c r="C30" s="8">
        <f>'[1]Total PT G by HEI&amp;Disc '!C30</f>
        <v>0</v>
      </c>
      <c r="D30" s="8">
        <f>'[1]Total PT G by HEI&amp;Disc '!D30</f>
        <v>0</v>
      </c>
      <c r="E30" s="8">
        <f>'[1]Total PT G by HEI&amp;Disc '!E30</f>
        <v>0</v>
      </c>
      <c r="F30" s="8">
        <f>'[1]Total PT G by HEI&amp;Disc '!F30</f>
        <v>0</v>
      </c>
      <c r="G30" s="8">
        <f>'[1]Total PT G by HEI&amp;Disc '!G30</f>
        <v>0</v>
      </c>
      <c r="H30" s="8">
        <f>'[1]Total PT G by HEI&amp;Disc '!H30</f>
        <v>0</v>
      </c>
      <c r="I30" s="8">
        <f>'[1]Total PT G by HEI&amp;Disc '!I30</f>
        <v>0</v>
      </c>
      <c r="J30" s="8">
        <f>'[1]Total PT G by HEI&amp;Disc '!J30</f>
        <v>0</v>
      </c>
      <c r="K30" s="8">
        <f>'[1]Total PT G by HEI&amp;Disc '!K30</f>
        <v>0</v>
      </c>
      <c r="L30" s="8">
        <f>'[1]Total PT G by HEI&amp;Disc '!L30</f>
        <v>0</v>
      </c>
      <c r="M30" s="8">
        <f>'[1]Total PT G by HEI&amp;Disc '!M30</f>
        <v>0</v>
      </c>
      <c r="N30" s="8">
        <f>'[1]Total PT G by HEI&amp;Disc '!N30</f>
        <v>0</v>
      </c>
      <c r="O30" s="8">
        <f>'[1]Total PT G by HEI&amp;Disc '!O30</f>
        <v>0</v>
      </c>
      <c r="P30" s="1">
        <f t="shared" si="0"/>
        <v>0</v>
      </c>
    </row>
    <row r="31" spans="1:16" x14ac:dyDescent="0.25">
      <c r="A31" s="2" t="str">
        <f>'[1]Total PT G by HEI&amp;Disc '!A31</f>
        <v>University of Manitoba</v>
      </c>
      <c r="B31" s="8">
        <f>'[1]Total PT G by HEI&amp;Disc '!B31</f>
        <v>1</v>
      </c>
      <c r="C31" s="8">
        <f>'[1]Total PT G by HEI&amp;Disc '!C31</f>
        <v>0</v>
      </c>
      <c r="D31" s="8">
        <f>'[1]Total PT G by HEI&amp;Disc '!D31</f>
        <v>11.5</v>
      </c>
      <c r="E31" s="8">
        <f>'[1]Total PT G by HEI&amp;Disc '!E31</f>
        <v>0</v>
      </c>
      <c r="F31" s="8">
        <f>'[1]Total PT G by HEI&amp;Disc '!F31</f>
        <v>16</v>
      </c>
      <c r="G31" s="8">
        <f>'[1]Total PT G by HEI&amp;Disc '!G31</f>
        <v>0</v>
      </c>
      <c r="H31" s="8">
        <f>'[1]Total PT G by HEI&amp;Disc '!H31</f>
        <v>0</v>
      </c>
      <c r="I31" s="8">
        <f>'[1]Total PT G by HEI&amp;Disc '!I31</f>
        <v>0</v>
      </c>
      <c r="J31" s="8">
        <f>'[1]Total PT G by HEI&amp;Disc '!J31</f>
        <v>0</v>
      </c>
      <c r="K31" s="8">
        <f>'[1]Total PT G by HEI&amp;Disc '!K31</f>
        <v>0</v>
      </c>
      <c r="L31" s="8">
        <f>'[1]Total PT G by HEI&amp;Disc '!L31</f>
        <v>2</v>
      </c>
      <c r="M31" s="8">
        <f>'[1]Total PT G by HEI&amp;Disc '!M31</f>
        <v>0</v>
      </c>
      <c r="N31" s="8">
        <f>'[1]Total PT G by HEI&amp;Disc '!N31</f>
        <v>0</v>
      </c>
      <c r="O31" s="8">
        <f>'[1]Total PT G by HEI&amp;Disc '!O31</f>
        <v>0</v>
      </c>
      <c r="P31" s="1">
        <f t="shared" si="0"/>
        <v>30.5</v>
      </c>
    </row>
    <row r="32" spans="1:16" ht="15.75" customHeight="1" x14ac:dyDescent="0.25">
      <c r="A32" s="2" t="str">
        <f>'[1]Total PT G by HEI&amp;Disc '!A32</f>
        <v>University of New Brunswick</v>
      </c>
      <c r="B32" s="8">
        <f>'[1]Total PT G by HEI&amp;Disc '!B32</f>
        <v>0</v>
      </c>
      <c r="C32" s="8">
        <f>'[1]Total PT G by HEI&amp;Disc '!C32</f>
        <v>10.01</v>
      </c>
      <c r="D32" s="8">
        <f>'[1]Total PT G by HEI&amp;Disc '!D32</f>
        <v>8.65</v>
      </c>
      <c r="E32" s="8">
        <f>'[1]Total PT G by HEI&amp;Disc '!E32</f>
        <v>0</v>
      </c>
      <c r="F32" s="8">
        <f>'[1]Total PT G by HEI&amp;Disc '!F32</f>
        <v>10.66</v>
      </c>
      <c r="G32" s="8">
        <f>'[1]Total PT G by HEI&amp;Disc '!G32</f>
        <v>0</v>
      </c>
      <c r="H32" s="8">
        <f>'[1]Total PT G by HEI&amp;Disc '!H32</f>
        <v>0</v>
      </c>
      <c r="I32" s="8">
        <f>'[1]Total PT G by HEI&amp;Disc '!I32</f>
        <v>0</v>
      </c>
      <c r="J32" s="8">
        <f>'[1]Total PT G by HEI&amp;Disc '!J32</f>
        <v>0</v>
      </c>
      <c r="K32" s="8">
        <f>'[1]Total PT G by HEI&amp;Disc '!K32</f>
        <v>0</v>
      </c>
      <c r="L32" s="8">
        <f>'[1]Total PT G by HEI&amp;Disc '!L32</f>
        <v>5</v>
      </c>
      <c r="M32" s="8">
        <f>'[1]Total PT G by HEI&amp;Disc '!M32</f>
        <v>0</v>
      </c>
      <c r="N32" s="8">
        <f>'[1]Total PT G by HEI&amp;Disc '!N32</f>
        <v>7.65</v>
      </c>
      <c r="O32" s="8">
        <f>'[1]Total PT G by HEI&amp;Disc '!O32</f>
        <v>0</v>
      </c>
      <c r="P32" s="1">
        <f t="shared" si="0"/>
        <v>41.97</v>
      </c>
    </row>
    <row r="33" spans="1:16" ht="15.75" customHeight="1" x14ac:dyDescent="0.25">
      <c r="A33" s="2" t="str">
        <f>'[1]Total PT G by HEI&amp;Disc '!A33</f>
        <v>University of Northern British Columbia</v>
      </c>
      <c r="B33" s="8">
        <f>'[1]Total PT G by HEI&amp;Disc '!B33</f>
        <v>0</v>
      </c>
      <c r="C33" s="8">
        <f>'[1]Total PT G by HEI&amp;Disc '!C33</f>
        <v>0</v>
      </c>
      <c r="D33" s="8">
        <f>'[1]Total PT G by HEI&amp;Disc '!D33</f>
        <v>0</v>
      </c>
      <c r="E33" s="8">
        <f>'[1]Total PT G by HEI&amp;Disc '!E33</f>
        <v>0</v>
      </c>
      <c r="F33" s="8">
        <f>'[1]Total PT G by HEI&amp;Disc '!F33</f>
        <v>0</v>
      </c>
      <c r="G33" s="8">
        <f>'[1]Total PT G by HEI&amp;Disc '!G33</f>
        <v>0</v>
      </c>
      <c r="H33" s="8">
        <f>'[1]Total PT G by HEI&amp;Disc '!H33</f>
        <v>0</v>
      </c>
      <c r="I33" s="8">
        <f>'[1]Total PT G by HEI&amp;Disc '!I33</f>
        <v>0</v>
      </c>
      <c r="J33" s="8">
        <f>'[1]Total PT G by HEI&amp;Disc '!J33</f>
        <v>0</v>
      </c>
      <c r="K33" s="8">
        <f>'[1]Total PT G by HEI&amp;Disc '!K33</f>
        <v>0</v>
      </c>
      <c r="L33" s="8">
        <f>'[1]Total PT G by HEI&amp;Disc '!L33</f>
        <v>0</v>
      </c>
      <c r="M33" s="8">
        <f>'[1]Total PT G by HEI&amp;Disc '!M33</f>
        <v>0</v>
      </c>
      <c r="N33" s="8">
        <f>'[1]Total PT G by HEI&amp;Disc '!N33</f>
        <v>0</v>
      </c>
      <c r="O33" s="8">
        <f>'[1]Total PT G by HEI&amp;Disc '!O33</f>
        <v>0</v>
      </c>
      <c r="P33" s="1">
        <f t="shared" si="0"/>
        <v>0</v>
      </c>
    </row>
    <row r="34" spans="1:16" x14ac:dyDescent="0.25">
      <c r="A34" s="2" t="str">
        <f>'[1]Total PT G by HEI&amp;Disc '!A34</f>
        <v>University of Ontario Institute of Technology</v>
      </c>
      <c r="B34" s="8">
        <f>'[1]Total PT G by HEI&amp;Disc '!B34</f>
        <v>0</v>
      </c>
      <c r="C34" s="8">
        <f>'[1]Total PT G by HEI&amp;Disc '!C34</f>
        <v>0</v>
      </c>
      <c r="D34" s="8">
        <f>'[1]Total PT G by HEI&amp;Disc '!D34</f>
        <v>0</v>
      </c>
      <c r="E34" s="8">
        <f>'[1]Total PT G by HEI&amp;Disc '!E34</f>
        <v>0</v>
      </c>
      <c r="F34" s="8">
        <f>'[1]Total PT G by HEI&amp;Disc '!F34</f>
        <v>7.65</v>
      </c>
      <c r="G34" s="8">
        <f>'[1]Total PT G by HEI&amp;Disc '!G34</f>
        <v>0</v>
      </c>
      <c r="H34" s="8">
        <f>'[1]Total PT G by HEI&amp;Disc '!H34</f>
        <v>0</v>
      </c>
      <c r="I34" s="8">
        <f>'[1]Total PT G by HEI&amp;Disc '!I34</f>
        <v>0</v>
      </c>
      <c r="J34" s="8">
        <f>'[1]Total PT G by HEI&amp;Disc '!J34</f>
        <v>0</v>
      </c>
      <c r="K34" s="8">
        <f>'[1]Total PT G by HEI&amp;Disc '!K34</f>
        <v>0</v>
      </c>
      <c r="L34" s="8">
        <f>'[1]Total PT G by HEI&amp;Disc '!L34</f>
        <v>12.66</v>
      </c>
      <c r="M34" s="8">
        <f>'[1]Total PT G by HEI&amp;Disc '!M34</f>
        <v>0</v>
      </c>
      <c r="N34" s="8">
        <f>'[1]Total PT G by HEI&amp;Disc '!N34</f>
        <v>31.34</v>
      </c>
      <c r="O34" s="8">
        <f>'[1]Total PT G by HEI&amp;Disc '!O34</f>
        <v>1.33</v>
      </c>
      <c r="P34" s="1">
        <f t="shared" si="0"/>
        <v>52.980000000000004</v>
      </c>
    </row>
    <row r="35" spans="1:16" x14ac:dyDescent="0.25">
      <c r="A35" s="2" t="str">
        <f>'[1]Total PT G by HEI&amp;Disc '!A35</f>
        <v>University of Ottawa</v>
      </c>
      <c r="B35" s="8">
        <f>'[1]Total PT G by HEI&amp;Disc '!B35</f>
        <v>1.2</v>
      </c>
      <c r="C35" s="8">
        <f>'[1]Total PT G by HEI&amp;Disc '!C35</f>
        <v>1.8</v>
      </c>
      <c r="D35" s="8">
        <f>'[1]Total PT G by HEI&amp;Disc '!D35</f>
        <v>5.0999999999999996</v>
      </c>
      <c r="E35" s="8">
        <f>'[1]Total PT G by HEI&amp;Disc '!E35</f>
        <v>0</v>
      </c>
      <c r="F35" s="8">
        <f>'[1]Total PT G by HEI&amp;Disc '!F35</f>
        <v>22.8</v>
      </c>
      <c r="G35" s="8">
        <f>'[1]Total PT G by HEI&amp;Disc '!G35</f>
        <v>0</v>
      </c>
      <c r="H35" s="8">
        <f>'[1]Total PT G by HEI&amp;Disc '!H35</f>
        <v>1.8</v>
      </c>
      <c r="I35" s="8">
        <f>'[1]Total PT G by HEI&amp;Disc '!I35</f>
        <v>0</v>
      </c>
      <c r="J35" s="8">
        <f>'[1]Total PT G by HEI&amp;Disc '!J35</f>
        <v>0.9</v>
      </c>
      <c r="K35" s="8">
        <f>'[1]Total PT G by HEI&amp;Disc '!K35</f>
        <v>0</v>
      </c>
      <c r="L35" s="8">
        <f>'[1]Total PT G by HEI&amp;Disc '!L35</f>
        <v>5.0999999999999996</v>
      </c>
      <c r="M35" s="8">
        <f>'[1]Total PT G by HEI&amp;Disc '!M35</f>
        <v>0</v>
      </c>
      <c r="N35" s="8">
        <f>'[1]Total PT G by HEI&amp;Disc '!N35</f>
        <v>231.6</v>
      </c>
      <c r="O35" s="8">
        <f>'[1]Total PT G by HEI&amp;Disc '!O35</f>
        <v>0</v>
      </c>
      <c r="P35" s="1">
        <f t="shared" si="0"/>
        <v>270.3</v>
      </c>
    </row>
    <row r="36" spans="1:16" x14ac:dyDescent="0.25">
      <c r="A36" s="2" t="str">
        <f>'[1]Total PT G by HEI&amp;Disc '!A36</f>
        <v>University of Prince Edward Island</v>
      </c>
      <c r="B36" s="8">
        <f>'[1]Total PT G by HEI&amp;Disc '!B36</f>
        <v>0</v>
      </c>
      <c r="C36" s="8">
        <f>'[1]Total PT G by HEI&amp;Disc '!C36</f>
        <v>0</v>
      </c>
      <c r="D36" s="8">
        <f>'[1]Total PT G by HEI&amp;Disc '!D36</f>
        <v>0</v>
      </c>
      <c r="E36" s="8">
        <f>'[1]Total PT G by HEI&amp;Disc '!E36</f>
        <v>0</v>
      </c>
      <c r="F36" s="8">
        <f>'[1]Total PT G by HEI&amp;Disc '!F36</f>
        <v>0</v>
      </c>
      <c r="G36" s="8">
        <f>'[1]Total PT G by HEI&amp;Disc '!G36</f>
        <v>0</v>
      </c>
      <c r="H36" s="8">
        <f>'[1]Total PT G by HEI&amp;Disc '!H36</f>
        <v>0</v>
      </c>
      <c r="I36" s="8">
        <f>'[1]Total PT G by HEI&amp;Disc '!I36</f>
        <v>0</v>
      </c>
      <c r="J36" s="8">
        <f>'[1]Total PT G by HEI&amp;Disc '!J36</f>
        <v>0</v>
      </c>
      <c r="K36" s="8">
        <f>'[1]Total PT G by HEI&amp;Disc '!K36</f>
        <v>0</v>
      </c>
      <c r="L36" s="8">
        <f>'[1]Total PT G by HEI&amp;Disc '!L36</f>
        <v>0</v>
      </c>
      <c r="M36" s="8">
        <f>'[1]Total PT G by HEI&amp;Disc '!M36</f>
        <v>0</v>
      </c>
      <c r="N36" s="8">
        <f>'[1]Total PT G by HEI&amp;Disc '!N36</f>
        <v>0</v>
      </c>
      <c r="O36" s="8">
        <f>'[1]Total PT G by HEI&amp;Disc '!O36</f>
        <v>0</v>
      </c>
      <c r="P36" s="1">
        <f t="shared" si="0"/>
        <v>0</v>
      </c>
    </row>
    <row r="37" spans="1:16" x14ac:dyDescent="0.25">
      <c r="A37" s="2" t="str">
        <f>'[1]Total PT G by HEI&amp;Disc '!A37</f>
        <v>University of Regina</v>
      </c>
      <c r="B37" s="8">
        <f>'[1]Total PT G by HEI&amp;Disc '!B37</f>
        <v>0</v>
      </c>
      <c r="C37" s="8">
        <f>'[1]Total PT G by HEI&amp;Disc '!C37</f>
        <v>0</v>
      </c>
      <c r="D37" s="8">
        <f>'[1]Total PT G by HEI&amp;Disc '!D37</f>
        <v>0</v>
      </c>
      <c r="E37" s="8">
        <f>'[1]Total PT G by HEI&amp;Disc '!E37</f>
        <v>0</v>
      </c>
      <c r="F37" s="8">
        <f>'[1]Total PT G by HEI&amp;Disc '!F37</f>
        <v>0</v>
      </c>
      <c r="G37" s="8">
        <f>'[1]Total PT G by HEI&amp;Disc '!G37</f>
        <v>0</v>
      </c>
      <c r="H37" s="8">
        <f>'[1]Total PT G by HEI&amp;Disc '!H37</f>
        <v>7.67</v>
      </c>
      <c r="I37" s="8">
        <f>'[1]Total PT G by HEI&amp;Disc '!I37</f>
        <v>0</v>
      </c>
      <c r="J37" s="8">
        <f>'[1]Total PT G by HEI&amp;Disc '!J37</f>
        <v>25.31</v>
      </c>
      <c r="K37" s="8">
        <f>'[1]Total PT G by HEI&amp;Disc '!K37</f>
        <v>0</v>
      </c>
      <c r="L37" s="8">
        <f>'[1]Total PT G by HEI&amp;Disc '!L37</f>
        <v>0</v>
      </c>
      <c r="M37" s="8">
        <f>'[1]Total PT G by HEI&amp;Disc '!M37</f>
        <v>0</v>
      </c>
      <c r="N37" s="8">
        <f>'[1]Total PT G by HEI&amp;Disc '!N37</f>
        <v>18.32</v>
      </c>
      <c r="O37" s="8">
        <f>'[1]Total PT G by HEI&amp;Disc '!O37</f>
        <v>20.339999999999996</v>
      </c>
      <c r="P37" s="1">
        <f t="shared" si="0"/>
        <v>71.639999999999986</v>
      </c>
    </row>
    <row r="38" spans="1:16" x14ac:dyDescent="0.25">
      <c r="A38" s="2" t="str">
        <f>'[1]Total PT G by HEI&amp;Disc '!A38</f>
        <v>University of Saskatchewan</v>
      </c>
      <c r="B38" s="8">
        <f>'[1]Total PT G by HEI&amp;Disc '!B38</f>
        <v>0</v>
      </c>
      <c r="C38" s="8">
        <f>'[1]Total PT G by HEI&amp;Disc '!C38</f>
        <v>0</v>
      </c>
      <c r="D38" s="8">
        <f>'[1]Total PT G by HEI&amp;Disc '!D38</f>
        <v>0</v>
      </c>
      <c r="E38" s="8">
        <f>'[1]Total PT G by HEI&amp;Disc '!E38</f>
        <v>0</v>
      </c>
      <c r="F38" s="8">
        <f>'[1]Total PT G by HEI&amp;Disc '!F38</f>
        <v>0</v>
      </c>
      <c r="G38" s="8">
        <f>'[1]Total PT G by HEI&amp;Disc '!G38</f>
        <v>0</v>
      </c>
      <c r="H38" s="8">
        <f>'[1]Total PT G by HEI&amp;Disc '!H38</f>
        <v>0</v>
      </c>
      <c r="I38" s="8">
        <f>'[1]Total PT G by HEI&amp;Disc '!I38</f>
        <v>0</v>
      </c>
      <c r="J38" s="8">
        <f>'[1]Total PT G by HEI&amp;Disc '!J38</f>
        <v>0</v>
      </c>
      <c r="K38" s="8">
        <f>'[1]Total PT G by HEI&amp;Disc '!K38</f>
        <v>0</v>
      </c>
      <c r="L38" s="8">
        <f>'[1]Total PT G by HEI&amp;Disc '!L38</f>
        <v>0</v>
      </c>
      <c r="M38" s="8">
        <f>'[1]Total PT G by HEI&amp;Disc '!M38</f>
        <v>0</v>
      </c>
      <c r="N38" s="8">
        <f>'[1]Total PT G by HEI&amp;Disc '!N38</f>
        <v>0</v>
      </c>
      <c r="O38" s="8">
        <f>'[1]Total PT G by HEI&amp;Disc '!O38</f>
        <v>0</v>
      </c>
      <c r="P38" s="1">
        <f t="shared" si="0"/>
        <v>0</v>
      </c>
    </row>
    <row r="39" spans="1:16" x14ac:dyDescent="0.25">
      <c r="A39" s="2" t="str">
        <f>'[1]Total PT G by HEI&amp;Disc '!A39</f>
        <v>University of Toronto</v>
      </c>
      <c r="B39" s="8">
        <f>'[1]Total PT G by HEI&amp;Disc '!B39</f>
        <v>5.4</v>
      </c>
      <c r="C39" s="8">
        <f>'[1]Total PT G by HEI&amp;Disc '!C39</f>
        <v>11.1</v>
      </c>
      <c r="D39" s="8">
        <f>'[1]Total PT G by HEI&amp;Disc '!D39</f>
        <v>30.6</v>
      </c>
      <c r="E39" s="8">
        <f>'[1]Total PT G by HEI&amp;Disc '!E39</f>
        <v>0</v>
      </c>
      <c r="F39" s="8">
        <f>'[1]Total PT G by HEI&amp;Disc '!F39</f>
        <v>95.4</v>
      </c>
      <c r="G39" s="8">
        <f>'[1]Total PT G by HEI&amp;Disc '!G39</f>
        <v>0</v>
      </c>
      <c r="H39" s="8">
        <f>'[1]Total PT G by HEI&amp;Disc '!H39</f>
        <v>0</v>
      </c>
      <c r="I39" s="8">
        <f>'[1]Total PT G by HEI&amp;Disc '!I39</f>
        <v>0</v>
      </c>
      <c r="J39" s="8">
        <f>'[1]Total PT G by HEI&amp;Disc '!J39</f>
        <v>0</v>
      </c>
      <c r="K39" s="8">
        <f>'[1]Total PT G by HEI&amp;Disc '!K39</f>
        <v>1</v>
      </c>
      <c r="L39" s="8">
        <f>'[1]Total PT G by HEI&amp;Disc '!L39</f>
        <v>72.3</v>
      </c>
      <c r="M39" s="8">
        <f>'[1]Total PT G by HEI&amp;Disc '!M39</f>
        <v>0</v>
      </c>
      <c r="N39" s="8">
        <f>'[1]Total PT G by HEI&amp;Disc '!N39</f>
        <v>6.3</v>
      </c>
      <c r="O39" s="8">
        <f>'[1]Total PT G by HEI&amp;Disc '!O39</f>
        <v>0</v>
      </c>
      <c r="P39" s="1">
        <f t="shared" si="0"/>
        <v>222.10000000000002</v>
      </c>
    </row>
    <row r="40" spans="1:16" x14ac:dyDescent="0.25">
      <c r="A40" s="2" t="str">
        <f>'[1]Total PT G by HEI&amp;Disc '!A40</f>
        <v>University of Victoria</v>
      </c>
      <c r="B40" s="8">
        <f>'[1]Total PT G by HEI&amp;Disc '!B40</f>
        <v>0</v>
      </c>
      <c r="C40" s="8">
        <f>'[1]Total PT G by HEI&amp;Disc '!C40</f>
        <v>0</v>
      </c>
      <c r="D40" s="8">
        <f>'[1]Total PT G by HEI&amp;Disc '!D40</f>
        <v>0</v>
      </c>
      <c r="E40" s="8">
        <f>'[1]Total PT G by HEI&amp;Disc '!E40</f>
        <v>0</v>
      </c>
      <c r="F40" s="8">
        <f>'[1]Total PT G by HEI&amp;Disc '!F40</f>
        <v>0</v>
      </c>
      <c r="G40" s="8">
        <f>'[1]Total PT G by HEI&amp;Disc '!G40</f>
        <v>0</v>
      </c>
      <c r="H40" s="8">
        <f>'[1]Total PT G by HEI&amp;Disc '!H40</f>
        <v>0</v>
      </c>
      <c r="I40" s="8">
        <f>'[1]Total PT G by HEI&amp;Disc '!I40</f>
        <v>0</v>
      </c>
      <c r="J40" s="8">
        <f>'[1]Total PT G by HEI&amp;Disc '!J40</f>
        <v>0</v>
      </c>
      <c r="K40" s="8">
        <f>'[1]Total PT G by HEI&amp;Disc '!K40</f>
        <v>0</v>
      </c>
      <c r="L40" s="8">
        <f>'[1]Total PT G by HEI&amp;Disc '!L40</f>
        <v>0</v>
      </c>
      <c r="M40" s="8">
        <f>'[1]Total PT G by HEI&amp;Disc '!M40</f>
        <v>0</v>
      </c>
      <c r="N40" s="8">
        <f>'[1]Total PT G by HEI&amp;Disc '!N40</f>
        <v>0</v>
      </c>
      <c r="O40" s="8">
        <f>'[1]Total PT G by HEI&amp;Disc '!O40</f>
        <v>0</v>
      </c>
      <c r="P40" s="1">
        <f t="shared" si="0"/>
        <v>0</v>
      </c>
    </row>
    <row r="41" spans="1:16" x14ac:dyDescent="0.25">
      <c r="A41" s="2" t="str">
        <f>'[1]Total PT G by HEI&amp;Disc '!A41</f>
        <v>University of Waterloo</v>
      </c>
      <c r="B41" s="8">
        <f>'[1]Total PT G by HEI&amp;Disc '!B41</f>
        <v>0</v>
      </c>
      <c r="C41" s="8">
        <f>'[1]Total PT G by HEI&amp;Disc '!C41</f>
        <v>4</v>
      </c>
      <c r="D41" s="8">
        <f>'[1]Total PT G by HEI&amp;Disc '!D41</f>
        <v>9</v>
      </c>
      <c r="E41" s="8">
        <f>'[1]Total PT G by HEI&amp;Disc '!E41</f>
        <v>0</v>
      </c>
      <c r="F41" s="8">
        <f>'[1]Total PT G by HEI&amp;Disc '!F41</f>
        <v>33</v>
      </c>
      <c r="G41" s="8">
        <f>'[1]Total PT G by HEI&amp;Disc '!G41</f>
        <v>0</v>
      </c>
      <c r="H41" s="8">
        <f>'[1]Total PT G by HEI&amp;Disc '!H41</f>
        <v>0</v>
      </c>
      <c r="I41" s="8">
        <f>'[1]Total PT G by HEI&amp;Disc '!I41</f>
        <v>0</v>
      </c>
      <c r="J41" s="8">
        <f>'[1]Total PT G by HEI&amp;Disc '!J41</f>
        <v>0</v>
      </c>
      <c r="K41" s="8">
        <f>'[1]Total PT G by HEI&amp;Disc '!K41</f>
        <v>0</v>
      </c>
      <c r="L41" s="8">
        <f>'[1]Total PT G by HEI&amp;Disc '!L41</f>
        <v>13</v>
      </c>
      <c r="M41" s="8">
        <f>'[1]Total PT G by HEI&amp;Disc '!M41</f>
        <v>0</v>
      </c>
      <c r="N41" s="8">
        <f>'[1]Total PT G by HEI&amp;Disc '!N41</f>
        <v>26</v>
      </c>
      <c r="O41" s="8">
        <f>'[1]Total PT G by HEI&amp;Disc '!O41</f>
        <v>13</v>
      </c>
      <c r="P41" s="1">
        <f t="shared" si="0"/>
        <v>98</v>
      </c>
    </row>
    <row r="42" spans="1:16" x14ac:dyDescent="0.25">
      <c r="A42" s="2" t="str">
        <f>'[1]Total PT G by HEI&amp;Disc '!A42</f>
        <v>University of Western Ontario</v>
      </c>
      <c r="B42" s="8">
        <f>'[1]Total PT G by HEI&amp;Disc '!B42</f>
        <v>0</v>
      </c>
      <c r="C42" s="8">
        <f>'[1]Total PT G by HEI&amp;Disc '!C42</f>
        <v>0</v>
      </c>
      <c r="D42" s="8">
        <f>'[1]Total PT G by HEI&amp;Disc '!D42</f>
        <v>0</v>
      </c>
      <c r="E42" s="8">
        <f>'[1]Total PT G by HEI&amp;Disc '!E42</f>
        <v>0</v>
      </c>
      <c r="F42" s="8">
        <f>'[1]Total PT G by HEI&amp;Disc '!F42</f>
        <v>0</v>
      </c>
      <c r="G42" s="8">
        <f>'[1]Total PT G by HEI&amp;Disc '!G42</f>
        <v>0</v>
      </c>
      <c r="H42" s="8">
        <f>'[1]Total PT G by HEI&amp;Disc '!H42</f>
        <v>0</v>
      </c>
      <c r="I42" s="8">
        <f>'[1]Total PT G by HEI&amp;Disc '!I42</f>
        <v>0</v>
      </c>
      <c r="J42" s="8">
        <f>'[1]Total PT G by HEI&amp;Disc '!J42</f>
        <v>0</v>
      </c>
      <c r="K42" s="8">
        <f>'[1]Total PT G by HEI&amp;Disc '!K42</f>
        <v>0</v>
      </c>
      <c r="L42" s="8">
        <f>'[1]Total PT G by HEI&amp;Disc '!L42</f>
        <v>0</v>
      </c>
      <c r="M42" s="8">
        <f>'[1]Total PT G by HEI&amp;Disc '!M42</f>
        <v>0</v>
      </c>
      <c r="N42" s="8">
        <f>'[1]Total PT G by HEI&amp;Disc '!N42</f>
        <v>48</v>
      </c>
      <c r="O42" s="8">
        <f>'[1]Total PT G by HEI&amp;Disc '!O42</f>
        <v>0</v>
      </c>
      <c r="P42" s="1">
        <f t="shared" si="0"/>
        <v>48</v>
      </c>
    </row>
    <row r="43" spans="1:16" x14ac:dyDescent="0.25">
      <c r="A43" s="2" t="str">
        <f>'[1]Total PT G by HEI&amp;Disc '!A43</f>
        <v>University of Windsor</v>
      </c>
      <c r="B43" s="8">
        <f>'[1]Total PT G by HEI&amp;Disc '!B43</f>
        <v>0</v>
      </c>
      <c r="C43" s="8">
        <f>'[1]Total PT G by HEI&amp;Disc '!C43</f>
        <v>0</v>
      </c>
      <c r="D43" s="8">
        <f>'[1]Total PT G by HEI&amp;Disc '!D43</f>
        <v>3.6</v>
      </c>
      <c r="E43" s="8">
        <f>'[1]Total PT G by HEI&amp;Disc '!E43</f>
        <v>0</v>
      </c>
      <c r="F43" s="8">
        <f>'[1]Total PT G by HEI&amp;Disc '!F43</f>
        <v>3.3</v>
      </c>
      <c r="G43" s="8">
        <f>'[1]Total PT G by HEI&amp;Disc '!G43</f>
        <v>0</v>
      </c>
      <c r="H43" s="8">
        <f>'[1]Total PT G by HEI&amp;Disc '!H43</f>
        <v>0.3</v>
      </c>
      <c r="I43" s="8">
        <f>'[1]Total PT G by HEI&amp;Disc '!I43</f>
        <v>0</v>
      </c>
      <c r="J43" s="8">
        <f>'[1]Total PT G by HEI&amp;Disc '!J43</f>
        <v>0.6</v>
      </c>
      <c r="K43" s="8">
        <f>'[1]Total PT G by HEI&amp;Disc '!K43</f>
        <v>0.3</v>
      </c>
      <c r="L43" s="8">
        <f>'[1]Total PT G by HEI&amp;Disc '!L43</f>
        <v>0.9</v>
      </c>
      <c r="M43" s="8">
        <f>'[1]Total PT G by HEI&amp;Disc '!M43</f>
        <v>0</v>
      </c>
      <c r="N43" s="8">
        <f>'[1]Total PT G by HEI&amp;Disc '!N43</f>
        <v>0</v>
      </c>
      <c r="O43" s="8">
        <f>'[1]Total PT G by HEI&amp;Disc '!O43</f>
        <v>0</v>
      </c>
      <c r="P43" s="1">
        <f t="shared" si="0"/>
        <v>9</v>
      </c>
    </row>
    <row r="44" spans="1:16" x14ac:dyDescent="0.25">
      <c r="A44" s="2" t="str">
        <f>'[1]Total PT G by HEI&amp;Disc '!A44</f>
        <v>York University</v>
      </c>
      <c r="B44" s="8">
        <f>'[1]Total PT G by HEI&amp;Disc '!B44</f>
        <v>0</v>
      </c>
      <c r="C44" s="8">
        <f>'[1]Total PT G by HEI&amp;Disc '!C44</f>
        <v>0</v>
      </c>
      <c r="D44" s="8">
        <f>'[1]Total PT G by HEI&amp;Disc '!D44</f>
        <v>0</v>
      </c>
      <c r="E44" s="8">
        <f>'[1]Total PT G by HEI&amp;Disc '!E44</f>
        <v>0</v>
      </c>
      <c r="F44" s="8">
        <f>'[1]Total PT G by HEI&amp;Disc '!F44</f>
        <v>0</v>
      </c>
      <c r="G44" s="8">
        <f>'[1]Total PT G by HEI&amp;Disc '!G44</f>
        <v>0</v>
      </c>
      <c r="H44" s="8">
        <f>'[1]Total PT G by HEI&amp;Disc '!H44</f>
        <v>0</v>
      </c>
      <c r="I44" s="8">
        <f>'[1]Total PT G by HEI&amp;Disc '!I44</f>
        <v>0</v>
      </c>
      <c r="J44" s="8">
        <f>'[1]Total PT G by HEI&amp;Disc '!J44</f>
        <v>0</v>
      </c>
      <c r="K44" s="8">
        <f>'[1]Total PT G by HEI&amp;Disc '!K44</f>
        <v>0</v>
      </c>
      <c r="L44" s="8">
        <f>'[1]Total PT G by HEI&amp;Disc '!L44</f>
        <v>0</v>
      </c>
      <c r="M44" s="8">
        <f>'[1]Total PT G by HEI&amp;Disc '!M44</f>
        <v>0</v>
      </c>
      <c r="N44" s="8">
        <f>'[1]Total PT G by HEI&amp;Disc '!N44</f>
        <v>0</v>
      </c>
      <c r="O44" s="8">
        <f>'[1]Total PT G by HEI&amp;Disc '!O44</f>
        <v>0</v>
      </c>
      <c r="P44" s="1">
        <f t="shared" si="0"/>
        <v>0</v>
      </c>
    </row>
    <row r="45" spans="1:16" x14ac:dyDescent="0.25">
      <c r="A45" s="11" t="s">
        <v>45</v>
      </c>
      <c r="B45" s="10">
        <f>SUM(B2:B44)</f>
        <v>61.37</v>
      </c>
      <c r="C45" s="10">
        <f t="shared" ref="C45:O45" si="1">SUM(C2:C44)</f>
        <v>54.48</v>
      </c>
      <c r="D45" s="10">
        <f t="shared" si="1"/>
        <v>302.21000000000009</v>
      </c>
      <c r="E45" s="10">
        <f t="shared" si="1"/>
        <v>69.88000000000001</v>
      </c>
      <c r="F45" s="10">
        <f t="shared" si="1"/>
        <v>411.94</v>
      </c>
      <c r="G45" s="10">
        <f t="shared" si="1"/>
        <v>1.67</v>
      </c>
      <c r="H45" s="10">
        <f t="shared" si="1"/>
        <v>96.92</v>
      </c>
      <c r="I45" s="10">
        <f t="shared" si="1"/>
        <v>10.96</v>
      </c>
      <c r="J45" s="10">
        <f t="shared" si="1"/>
        <v>102.48</v>
      </c>
      <c r="K45" s="10">
        <f t="shared" si="1"/>
        <v>12.97</v>
      </c>
      <c r="L45" s="10">
        <f t="shared" si="1"/>
        <v>226.23999999999998</v>
      </c>
      <c r="M45" s="10">
        <f t="shared" si="1"/>
        <v>24.03</v>
      </c>
      <c r="N45" s="10">
        <f t="shared" si="1"/>
        <v>906.84989999999993</v>
      </c>
      <c r="O45" s="10">
        <f t="shared" si="1"/>
        <v>113.34</v>
      </c>
      <c r="P45" s="10">
        <f t="shared" si="0"/>
        <v>2395.3398999999999</v>
      </c>
    </row>
    <row r="46" spans="1:16" x14ac:dyDescent="0.25">
      <c r="A46" s="1" t="s">
        <v>77</v>
      </c>
    </row>
    <row r="47" spans="1:16" x14ac:dyDescent="0.25">
      <c r="A47"/>
    </row>
    <row r="48" spans="1:16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</sheetData>
  <sortState xmlns:xlrd2="http://schemas.microsoft.com/office/spreadsheetml/2017/richdata2" ref="A2:A50">
    <sortCondition ref="A2"/>
  </sortState>
  <conditionalFormatting sqref="A2:A44">
    <cfRule type="duplicateValues" dxfId="0" priority="4"/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6D94-715C-4ED1-B303-5A227C44FAE2}">
  <dimension ref="A1:P41"/>
  <sheetViews>
    <sheetView topLeftCell="A25" workbookViewId="0">
      <selection sqref="A1:P41"/>
    </sheetView>
  </sheetViews>
  <sheetFormatPr defaultRowHeight="15" x14ac:dyDescent="0.25"/>
  <sheetData>
    <row r="1" spans="1:16" x14ac:dyDescent="0.25">
      <c r="A1" s="6" t="s">
        <v>0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  <c r="K1" s="6" t="s">
        <v>66</v>
      </c>
      <c r="L1" s="6" t="s">
        <v>67</v>
      </c>
      <c r="M1" s="6" t="s">
        <v>68</v>
      </c>
      <c r="N1" s="6" t="s">
        <v>69</v>
      </c>
      <c r="O1" s="6" t="s">
        <v>70</v>
      </c>
      <c r="P1" s="6" t="s">
        <v>71</v>
      </c>
    </row>
    <row r="2" spans="1:16" x14ac:dyDescent="0.25">
      <c r="A2" s="2" t="s">
        <v>5</v>
      </c>
      <c r="D2">
        <v>7</v>
      </c>
      <c r="P2">
        <v>7</v>
      </c>
    </row>
    <row r="3" spans="1:16" x14ac:dyDescent="0.25">
      <c r="A3" s="2" t="s">
        <v>6</v>
      </c>
      <c r="B3">
        <v>1</v>
      </c>
      <c r="D3">
        <v>17.670000000000002</v>
      </c>
      <c r="F3">
        <v>39.67</v>
      </c>
      <c r="H3">
        <v>4.99</v>
      </c>
      <c r="K3">
        <v>0.33</v>
      </c>
      <c r="L3">
        <v>10.99</v>
      </c>
      <c r="N3">
        <v>12.33</v>
      </c>
      <c r="O3">
        <v>1.99</v>
      </c>
      <c r="P3">
        <v>88.97</v>
      </c>
    </row>
    <row r="4" spans="1:16" x14ac:dyDescent="0.25">
      <c r="A4" s="2" t="s">
        <v>7</v>
      </c>
      <c r="D4">
        <v>20.7</v>
      </c>
      <c r="F4">
        <v>12.3</v>
      </c>
      <c r="H4">
        <v>0</v>
      </c>
      <c r="J4">
        <v>4</v>
      </c>
      <c r="L4">
        <v>13</v>
      </c>
      <c r="N4">
        <v>6.7</v>
      </c>
      <c r="O4">
        <v>20.100000000000001</v>
      </c>
      <c r="P4">
        <v>76.800000000000011</v>
      </c>
    </row>
    <row r="5" spans="1:16" x14ac:dyDescent="0.25">
      <c r="A5" s="2" t="s">
        <v>8</v>
      </c>
    </row>
    <row r="6" spans="1:16" x14ac:dyDescent="0.25">
      <c r="A6" s="2" t="s">
        <v>9</v>
      </c>
      <c r="B6">
        <v>0</v>
      </c>
      <c r="C6">
        <v>0.33</v>
      </c>
      <c r="D6">
        <v>2</v>
      </c>
      <c r="E6">
        <v>0.67</v>
      </c>
      <c r="F6">
        <v>1</v>
      </c>
      <c r="H6">
        <v>0</v>
      </c>
      <c r="J6">
        <v>2</v>
      </c>
      <c r="K6">
        <v>0</v>
      </c>
      <c r="L6">
        <v>0.67</v>
      </c>
      <c r="M6">
        <v>0</v>
      </c>
      <c r="N6">
        <v>0</v>
      </c>
      <c r="P6">
        <v>6.67</v>
      </c>
    </row>
    <row r="7" spans="1:16" x14ac:dyDescent="0.25">
      <c r="A7" s="2" t="s">
        <v>10</v>
      </c>
      <c r="D7">
        <v>38</v>
      </c>
      <c r="E7">
        <v>3.33</v>
      </c>
      <c r="F7">
        <v>8.33</v>
      </c>
      <c r="H7">
        <v>10.66</v>
      </c>
      <c r="J7">
        <v>4</v>
      </c>
      <c r="L7">
        <v>7.33</v>
      </c>
      <c r="N7">
        <v>48.31</v>
      </c>
      <c r="O7">
        <v>22.33</v>
      </c>
      <c r="P7">
        <v>142.29</v>
      </c>
    </row>
    <row r="8" spans="1:16" x14ac:dyDescent="0.25">
      <c r="A8" s="2" t="s">
        <v>11</v>
      </c>
      <c r="B8">
        <v>2.67</v>
      </c>
      <c r="C8">
        <v>4.67</v>
      </c>
      <c r="D8">
        <v>23.99</v>
      </c>
      <c r="E8">
        <v>22.67</v>
      </c>
      <c r="F8">
        <v>2</v>
      </c>
      <c r="G8">
        <v>0</v>
      </c>
      <c r="H8">
        <v>10</v>
      </c>
      <c r="J8">
        <v>41</v>
      </c>
      <c r="K8">
        <v>1</v>
      </c>
      <c r="L8">
        <v>6.33</v>
      </c>
      <c r="M8">
        <v>2</v>
      </c>
      <c r="N8">
        <v>7.67</v>
      </c>
      <c r="P8">
        <v>124</v>
      </c>
    </row>
    <row r="9" spans="1:16" x14ac:dyDescent="0.25">
      <c r="A9" s="2" t="s">
        <v>12</v>
      </c>
      <c r="N9">
        <v>12.6</v>
      </c>
      <c r="P9">
        <v>12.6</v>
      </c>
    </row>
    <row r="10" spans="1:16" x14ac:dyDescent="0.25">
      <c r="A10" s="2" t="s">
        <v>13</v>
      </c>
      <c r="B10">
        <v>9.9999999999999893</v>
      </c>
      <c r="C10">
        <v>3.8999999999999901</v>
      </c>
      <c r="D10">
        <v>6.6</v>
      </c>
      <c r="F10">
        <v>9.2999999999999901</v>
      </c>
      <c r="K10">
        <v>0</v>
      </c>
      <c r="L10">
        <v>5.3</v>
      </c>
      <c r="M10">
        <v>0.6</v>
      </c>
      <c r="N10">
        <v>11.7</v>
      </c>
      <c r="P10">
        <v>47.399999999999963</v>
      </c>
    </row>
    <row r="11" spans="1:16" x14ac:dyDescent="0.25">
      <c r="A11" s="2" t="s">
        <v>14</v>
      </c>
      <c r="B11">
        <v>0</v>
      </c>
      <c r="C11">
        <v>0</v>
      </c>
      <c r="D11">
        <v>6.66</v>
      </c>
      <c r="E11">
        <v>10.33</v>
      </c>
      <c r="F11">
        <v>9</v>
      </c>
      <c r="G11">
        <v>1.33</v>
      </c>
      <c r="J11">
        <v>6.33</v>
      </c>
      <c r="K11">
        <v>0.67</v>
      </c>
      <c r="L11">
        <v>8.33</v>
      </c>
      <c r="N11">
        <v>28.669999999999899</v>
      </c>
      <c r="O11">
        <v>2</v>
      </c>
      <c r="P11">
        <v>73.319999999999894</v>
      </c>
    </row>
    <row r="12" spans="1:16" x14ac:dyDescent="0.25">
      <c r="A12" s="2" t="s">
        <v>15</v>
      </c>
      <c r="D12">
        <v>7</v>
      </c>
      <c r="E12">
        <v>5.66</v>
      </c>
      <c r="F12">
        <v>4.66</v>
      </c>
      <c r="H12">
        <v>0</v>
      </c>
      <c r="L12">
        <v>7.67</v>
      </c>
      <c r="N12">
        <v>13.66</v>
      </c>
      <c r="O12">
        <v>0</v>
      </c>
      <c r="P12">
        <v>38.650000000000006</v>
      </c>
    </row>
    <row r="13" spans="1:16" x14ac:dyDescent="0.25">
      <c r="A13" s="2" t="s">
        <v>16</v>
      </c>
      <c r="C13">
        <v>0.7</v>
      </c>
      <c r="D13">
        <v>8.9</v>
      </c>
      <c r="F13">
        <v>5.3</v>
      </c>
      <c r="G13">
        <v>0</v>
      </c>
      <c r="I13">
        <v>2</v>
      </c>
      <c r="L13">
        <v>9</v>
      </c>
      <c r="M13">
        <v>4.7</v>
      </c>
      <c r="N13">
        <v>0</v>
      </c>
      <c r="P13">
        <v>30.599999999999998</v>
      </c>
    </row>
    <row r="14" spans="1:16" x14ac:dyDescent="0.25">
      <c r="A14" s="2" t="s">
        <v>17</v>
      </c>
      <c r="C14">
        <v>4</v>
      </c>
      <c r="D14">
        <v>1</v>
      </c>
      <c r="F14">
        <v>7</v>
      </c>
      <c r="L14">
        <v>1</v>
      </c>
      <c r="N14">
        <v>3</v>
      </c>
      <c r="P14">
        <v>16</v>
      </c>
    </row>
    <row r="15" spans="1:16" x14ac:dyDescent="0.25">
      <c r="A15" s="2" t="s">
        <v>18</v>
      </c>
      <c r="H15">
        <v>0</v>
      </c>
      <c r="L15">
        <v>0</v>
      </c>
      <c r="N15">
        <v>4.3</v>
      </c>
      <c r="P15">
        <v>4.3</v>
      </c>
    </row>
    <row r="16" spans="1:16" x14ac:dyDescent="0.25">
      <c r="A16" s="2" t="s">
        <v>19</v>
      </c>
      <c r="N16">
        <v>0</v>
      </c>
      <c r="P16">
        <v>0</v>
      </c>
    </row>
    <row r="17" spans="1:16" x14ac:dyDescent="0.25">
      <c r="A17" s="2" t="s">
        <v>20</v>
      </c>
      <c r="C17">
        <v>0</v>
      </c>
      <c r="D17">
        <v>0</v>
      </c>
      <c r="F17">
        <v>0</v>
      </c>
      <c r="L17">
        <v>0</v>
      </c>
      <c r="N17">
        <v>130</v>
      </c>
      <c r="P17">
        <v>130</v>
      </c>
    </row>
    <row r="18" spans="1:16" x14ac:dyDescent="0.25">
      <c r="A18" s="2" t="s">
        <v>21</v>
      </c>
      <c r="H18">
        <v>0</v>
      </c>
      <c r="I18">
        <v>0.99</v>
      </c>
      <c r="J18">
        <v>21.659999999999901</v>
      </c>
      <c r="N18">
        <v>2</v>
      </c>
      <c r="P18">
        <v>24.649999999999899</v>
      </c>
    </row>
    <row r="19" spans="1:16" x14ac:dyDescent="0.25">
      <c r="A19" s="2" t="s">
        <v>22</v>
      </c>
      <c r="C19">
        <v>1</v>
      </c>
      <c r="F19">
        <v>24</v>
      </c>
      <c r="J19">
        <v>7</v>
      </c>
      <c r="K19">
        <v>6</v>
      </c>
      <c r="L19">
        <v>0</v>
      </c>
      <c r="N19">
        <v>9</v>
      </c>
      <c r="P19">
        <v>47</v>
      </c>
    </row>
    <row r="20" spans="1:16" x14ac:dyDescent="0.25">
      <c r="A20" s="2" t="s">
        <v>23</v>
      </c>
      <c r="N20">
        <v>0</v>
      </c>
      <c r="P20">
        <v>0</v>
      </c>
    </row>
    <row r="21" spans="1:16" x14ac:dyDescent="0.25">
      <c r="A21" s="2" t="s">
        <v>24</v>
      </c>
      <c r="B21">
        <v>0</v>
      </c>
      <c r="C21">
        <v>0</v>
      </c>
      <c r="D21">
        <v>3</v>
      </c>
      <c r="F21">
        <v>7</v>
      </c>
      <c r="H21">
        <v>0</v>
      </c>
      <c r="J21">
        <v>3</v>
      </c>
      <c r="K21">
        <v>0</v>
      </c>
      <c r="L21">
        <v>4</v>
      </c>
      <c r="M21">
        <v>1</v>
      </c>
      <c r="N21">
        <v>2</v>
      </c>
      <c r="P21">
        <v>20</v>
      </c>
    </row>
    <row r="22" spans="1:16" x14ac:dyDescent="0.25">
      <c r="A22" s="2" t="s">
        <v>25</v>
      </c>
      <c r="C22">
        <v>21</v>
      </c>
      <c r="D22">
        <v>46.5</v>
      </c>
      <c r="E22">
        <v>0</v>
      </c>
      <c r="F22">
        <v>13</v>
      </c>
      <c r="K22">
        <v>1</v>
      </c>
      <c r="L22">
        <v>47</v>
      </c>
      <c r="M22">
        <v>0</v>
      </c>
      <c r="N22">
        <v>2</v>
      </c>
      <c r="P22">
        <v>130.5</v>
      </c>
    </row>
    <row r="23" spans="1:16" x14ac:dyDescent="0.25">
      <c r="A23" s="2" t="s">
        <v>26</v>
      </c>
      <c r="B23">
        <v>9.3000000000000007</v>
      </c>
      <c r="C23">
        <v>4</v>
      </c>
      <c r="D23">
        <v>20.399999999999999</v>
      </c>
      <c r="F23">
        <v>25.3</v>
      </c>
      <c r="H23">
        <v>3.7</v>
      </c>
      <c r="I23">
        <v>3</v>
      </c>
      <c r="K23">
        <v>0.6</v>
      </c>
      <c r="L23">
        <v>9.6</v>
      </c>
      <c r="M23">
        <v>7.8999999999999897</v>
      </c>
      <c r="N23">
        <v>0.3</v>
      </c>
      <c r="O23">
        <v>0</v>
      </c>
      <c r="P23">
        <v>84.09999999999998</v>
      </c>
    </row>
    <row r="24" spans="1:16" x14ac:dyDescent="0.25">
      <c r="A24" s="2" t="s">
        <v>27</v>
      </c>
      <c r="D24">
        <v>1.63</v>
      </c>
      <c r="F24">
        <v>0.96</v>
      </c>
      <c r="L24">
        <v>2.67</v>
      </c>
      <c r="N24">
        <v>0</v>
      </c>
      <c r="P24">
        <v>5.26</v>
      </c>
    </row>
    <row r="25" spans="1:16" x14ac:dyDescent="0.25">
      <c r="A25" s="2" t="s">
        <v>28</v>
      </c>
      <c r="B25">
        <v>0.3</v>
      </c>
      <c r="C25">
        <v>12.7</v>
      </c>
      <c r="D25">
        <v>11.6</v>
      </c>
      <c r="F25">
        <v>19.3</v>
      </c>
      <c r="H25">
        <v>2.5999999999999899</v>
      </c>
      <c r="I25">
        <v>5.4</v>
      </c>
      <c r="L25">
        <v>7.1</v>
      </c>
      <c r="P25">
        <v>58.999999999999993</v>
      </c>
    </row>
    <row r="26" spans="1:16" x14ac:dyDescent="0.25">
      <c r="A26" s="2" t="s">
        <v>29</v>
      </c>
      <c r="B26">
        <v>3.5</v>
      </c>
      <c r="D26">
        <v>14.5</v>
      </c>
      <c r="F26">
        <v>14.5</v>
      </c>
      <c r="L26">
        <v>4</v>
      </c>
      <c r="P26">
        <v>36.5</v>
      </c>
    </row>
    <row r="27" spans="1:16" x14ac:dyDescent="0.25">
      <c r="A27" s="2" t="s">
        <v>30</v>
      </c>
      <c r="C27">
        <v>4.01</v>
      </c>
      <c r="D27">
        <v>5.67</v>
      </c>
      <c r="F27">
        <v>5.33</v>
      </c>
      <c r="H27">
        <v>0.33</v>
      </c>
      <c r="I27">
        <v>8.33</v>
      </c>
      <c r="L27">
        <v>2.67</v>
      </c>
      <c r="N27">
        <v>0</v>
      </c>
      <c r="P27">
        <v>26.340000000000003</v>
      </c>
    </row>
    <row r="28" spans="1:16" x14ac:dyDescent="0.25">
      <c r="A28" s="2" t="s">
        <v>31</v>
      </c>
    </row>
    <row r="29" spans="1:16" x14ac:dyDescent="0.25">
      <c r="A29" s="2" t="s">
        <v>32</v>
      </c>
      <c r="F29">
        <v>10.33</v>
      </c>
      <c r="L29">
        <v>13.969999999999899</v>
      </c>
      <c r="N29">
        <v>29.99</v>
      </c>
      <c r="P29">
        <v>54.289999999999893</v>
      </c>
    </row>
    <row r="30" spans="1:16" x14ac:dyDescent="0.25">
      <c r="A30" s="2" t="s">
        <v>33</v>
      </c>
      <c r="B30">
        <v>1.7999999999999901</v>
      </c>
      <c r="C30">
        <v>1.8</v>
      </c>
      <c r="D30">
        <v>7.8</v>
      </c>
      <c r="F30">
        <v>29.7</v>
      </c>
      <c r="H30">
        <v>2.4</v>
      </c>
      <c r="L30">
        <v>10.199999999999999</v>
      </c>
      <c r="N30">
        <v>156</v>
      </c>
      <c r="P30">
        <v>209.7</v>
      </c>
    </row>
    <row r="31" spans="1:16" x14ac:dyDescent="0.25">
      <c r="A31" s="2" t="s">
        <v>34</v>
      </c>
      <c r="H31">
        <v>0</v>
      </c>
      <c r="P31">
        <v>0</v>
      </c>
    </row>
    <row r="32" spans="1:16" x14ac:dyDescent="0.25">
      <c r="A32" s="2" t="s">
        <v>35</v>
      </c>
      <c r="F32">
        <v>9.32</v>
      </c>
      <c r="H32">
        <v>8</v>
      </c>
      <c r="J32">
        <v>18.670000000000002</v>
      </c>
      <c r="N32">
        <v>13.99</v>
      </c>
      <c r="O32">
        <v>9.99</v>
      </c>
      <c r="P32">
        <v>59.970000000000006</v>
      </c>
    </row>
    <row r="33" spans="1:16" x14ac:dyDescent="0.25">
      <c r="A33" s="2" t="s">
        <v>36</v>
      </c>
      <c r="B33">
        <v>0</v>
      </c>
      <c r="C33">
        <v>0</v>
      </c>
      <c r="D33">
        <v>0</v>
      </c>
      <c r="F33">
        <v>0</v>
      </c>
      <c r="L33">
        <v>0</v>
      </c>
      <c r="P33">
        <v>0</v>
      </c>
    </row>
    <row r="34" spans="1:16" x14ac:dyDescent="0.25">
      <c r="A34" s="2" t="s">
        <v>37</v>
      </c>
      <c r="B34">
        <v>6</v>
      </c>
      <c r="C34">
        <v>9.3000000000000007</v>
      </c>
      <c r="D34">
        <v>28.6</v>
      </c>
      <c r="F34">
        <v>56.4</v>
      </c>
      <c r="K34">
        <v>3</v>
      </c>
      <c r="L34">
        <v>72.7</v>
      </c>
      <c r="N34">
        <v>9.3000000000000007</v>
      </c>
      <c r="P34">
        <v>185.3</v>
      </c>
    </row>
    <row r="35" spans="1:16" x14ac:dyDescent="0.25">
      <c r="A35" s="2" t="s">
        <v>38</v>
      </c>
      <c r="B35">
        <v>0</v>
      </c>
      <c r="D35">
        <v>0</v>
      </c>
      <c r="E35">
        <v>0</v>
      </c>
      <c r="F35">
        <v>0</v>
      </c>
      <c r="J35">
        <v>0</v>
      </c>
      <c r="L35">
        <v>0</v>
      </c>
      <c r="P35">
        <v>0</v>
      </c>
    </row>
    <row r="36" spans="1:16" x14ac:dyDescent="0.25">
      <c r="A36" s="2" t="s">
        <v>39</v>
      </c>
      <c r="C36">
        <v>18.899999999999999</v>
      </c>
      <c r="D36">
        <v>29.3</v>
      </c>
      <c r="F36">
        <v>131.30000000000001</v>
      </c>
      <c r="L36">
        <v>61.3</v>
      </c>
      <c r="N36">
        <v>137.5</v>
      </c>
      <c r="O36">
        <v>22.2</v>
      </c>
      <c r="P36">
        <v>400.5</v>
      </c>
    </row>
    <row r="37" spans="1:16" x14ac:dyDescent="0.25">
      <c r="A37" s="2" t="s">
        <v>40</v>
      </c>
      <c r="N37">
        <v>60</v>
      </c>
      <c r="P37">
        <v>60</v>
      </c>
    </row>
    <row r="38" spans="1:16" x14ac:dyDescent="0.25">
      <c r="A38" s="2" t="s">
        <v>41</v>
      </c>
      <c r="D38">
        <v>0.6</v>
      </c>
      <c r="F38">
        <v>2.4</v>
      </c>
      <c r="H38">
        <v>0</v>
      </c>
      <c r="J38">
        <v>0.6</v>
      </c>
      <c r="K38">
        <v>0</v>
      </c>
      <c r="L38">
        <v>0.6</v>
      </c>
      <c r="P38">
        <v>4.2</v>
      </c>
    </row>
    <row r="39" spans="1:16" x14ac:dyDescent="0.25">
      <c r="A39" s="2" t="s">
        <v>42</v>
      </c>
      <c r="D39">
        <v>14.33</v>
      </c>
      <c r="F39">
        <v>10.66</v>
      </c>
      <c r="L39">
        <v>11.67</v>
      </c>
      <c r="P39">
        <v>36.660000000000004</v>
      </c>
    </row>
    <row r="40" spans="1:16" x14ac:dyDescent="0.25">
      <c r="A40" s="2" t="s">
        <v>44</v>
      </c>
      <c r="B40">
        <v>3.3</v>
      </c>
      <c r="C40">
        <v>2.7</v>
      </c>
      <c r="D40">
        <v>10.199999999999999</v>
      </c>
      <c r="E40">
        <v>1.5</v>
      </c>
      <c r="F40">
        <v>55.2</v>
      </c>
      <c r="L40">
        <v>7.4999999999999902</v>
      </c>
      <c r="N40">
        <v>3.6</v>
      </c>
      <c r="P40">
        <v>83.999999999999986</v>
      </c>
    </row>
    <row r="41" spans="1:16" x14ac:dyDescent="0.25">
      <c r="A41" s="3" t="s">
        <v>71</v>
      </c>
      <c r="B41" s="4">
        <v>37.869999999999976</v>
      </c>
      <c r="C41" s="4">
        <v>89.009999999999977</v>
      </c>
      <c r="D41" s="4">
        <v>333.65000000000003</v>
      </c>
      <c r="E41" s="4">
        <v>44.16</v>
      </c>
      <c r="F41" s="4">
        <v>513.2600000000001</v>
      </c>
      <c r="G41" s="4">
        <v>1.33</v>
      </c>
      <c r="H41" s="4">
        <v>42.679999999999986</v>
      </c>
      <c r="I41" s="4">
        <v>19.72</v>
      </c>
      <c r="J41" s="4">
        <v>108.25999999999989</v>
      </c>
      <c r="K41" s="4">
        <v>12.6</v>
      </c>
      <c r="L41" s="4">
        <v>324.59999999999991</v>
      </c>
      <c r="M41" s="4">
        <v>16.199999999999989</v>
      </c>
      <c r="N41" s="4">
        <v>704.62</v>
      </c>
      <c r="O41" s="4">
        <v>78.61</v>
      </c>
      <c r="P41" s="4">
        <v>2326.5699999999993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ACF44F45-49FB-4C0D-9259-E3C320259188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2dd3b932-8b30-42c8-9dfc-f00df7d42eda"/>
    <ds:schemaRef ds:uri="http://schemas.microsoft.com/office/2006/documentManagement/types"/>
    <ds:schemaRef ds:uri="cb25f3da-5814-4c1f-99f2-d637de11ca73"/>
    <ds:schemaRef ds:uri="http://purl.org/dc/dcmitype/"/>
    <ds:schemaRef ds:uri="http://purl.org/dc/elements/1.1/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5A42AD91-2F8F-4B25-BC7D-EA2675FEA0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DFE045-63D0-4B5F-885E-601D5C857EB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E7F2A87-6BB9-4009-BB4A-CE80306B9E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Sheet1</vt:lpstr>
      <vt:lpstr>Table_G.3.1</vt:lpstr>
      <vt:lpstr>Table_G.3.2</vt:lpstr>
      <vt:lpstr>Table_G.3.3</vt:lpstr>
      <vt:lpstr>Table_G.3.4</vt:lpstr>
      <vt:lpstr>Table_G.3.5</vt:lpstr>
      <vt:lpstr>Post Grad Full Time Raw</vt:lpstr>
      <vt:lpstr>Table_G.3.6</vt:lpstr>
      <vt:lpstr>Post Grad Part Time Raw</vt:lpstr>
      <vt:lpstr>Table_G.3.7</vt:lpstr>
      <vt:lpstr>Female Full Time</vt:lpstr>
      <vt:lpstr>Sheet5</vt:lpstr>
      <vt:lpstr>Table_G.3.8</vt:lpstr>
      <vt:lpstr>Table_G.3.1</vt:lpstr>
      <vt:lpstr>Table_G.3.2</vt:lpstr>
      <vt:lpstr>Table_G.3.3</vt:lpstr>
      <vt:lpstr>Table_G.3.4</vt:lpstr>
      <vt:lpstr>Table_G.3.5</vt:lpstr>
      <vt:lpstr>Table_G.3.6</vt:lpstr>
      <vt:lpstr>Table_G.3.7</vt:lpstr>
      <vt:lpstr>Table_G.3.8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2018-08-21T14:06:32Z</dcterms:created>
  <dcterms:modified xsi:type="dcterms:W3CDTF">2026-07-15T17:46:59Z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