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mmunity Engagement Files\Diversity, Equity and Inclusion\Women\30 x 30\Membership Data\2018 report\"/>
    </mc:Choice>
  </mc:AlternateContent>
  <xr:revisionPtr revIDLastSave="0" documentId="8_{7B635D4E-EAA0-46B7-A003-DE777ED57589}" xr6:coauthVersionLast="41" xr6:coauthVersionMax="41" xr10:uidLastSave="{00000000-0000-0000-0000-000000000000}"/>
  <bookViews>
    <workbookView xWindow="3210" yWindow="1020" windowWidth="21600" windowHeight="11385" xr2:uid="{00000000-000D-0000-FFFF-FFFF00000000}"/>
  </bookViews>
  <sheets>
    <sheet name="Membership (T1)" sheetId="4" r:id="rId1"/>
    <sheet name="P. Eng Residence (T2)" sheetId="3" r:id="rId2"/>
    <sheet name="30 by 30 (T3)" sheetId="2" r:id="rId3"/>
    <sheet name="Engineers per 1,000 (T4)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2" l="1"/>
  <c r="L5" i="2"/>
  <c r="K5" i="2"/>
  <c r="J5" i="2"/>
  <c r="I5" i="2"/>
  <c r="H5" i="2"/>
  <c r="F5" i="2"/>
  <c r="E5" i="2"/>
  <c r="D5" i="2"/>
  <c r="C5" i="2"/>
  <c r="B5" i="2"/>
  <c r="N4" i="2"/>
  <c r="N5" i="2" s="1"/>
  <c r="G4" i="2"/>
  <c r="G5" i="2" s="1"/>
  <c r="N3" i="2"/>
  <c r="N2" i="2"/>
  <c r="M6" i="1" l="1"/>
  <c r="L6" i="1"/>
  <c r="K6" i="1"/>
  <c r="J6" i="1"/>
  <c r="I6" i="1"/>
  <c r="H6" i="1"/>
  <c r="G6" i="1"/>
  <c r="F6" i="1"/>
  <c r="E6" i="1"/>
  <c r="D6" i="1"/>
  <c r="C6" i="1"/>
  <c r="B6" i="1"/>
  <c r="N5" i="1"/>
  <c r="N4" i="1"/>
  <c r="N3" i="1"/>
  <c r="N2" i="1"/>
  <c r="N10" i="3"/>
  <c r="N9" i="3"/>
  <c r="N8" i="3"/>
  <c r="N7" i="3"/>
  <c r="N6" i="3"/>
  <c r="N5" i="3"/>
  <c r="N4" i="3"/>
  <c r="N3" i="3"/>
  <c r="N2" i="3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  <c r="N6" i="1" l="1"/>
</calcChain>
</file>

<file path=xl/sharedStrings.xml><?xml version="1.0" encoding="utf-8"?>
<sst xmlns="http://schemas.openxmlformats.org/spreadsheetml/2006/main" count="109" uniqueCount="64">
  <si>
    <t>APEGBC</t>
  </si>
  <si>
    <t>APEGA</t>
  </si>
  <si>
    <t>APEGS</t>
  </si>
  <si>
    <t>Engineers Manitoba</t>
  </si>
  <si>
    <t>PEO</t>
  </si>
  <si>
    <t>OIQ</t>
  </si>
  <si>
    <t>Engineers Nova Scotia</t>
  </si>
  <si>
    <t>Engineers PEI</t>
  </si>
  <si>
    <t>PEGNL</t>
  </si>
  <si>
    <t>NAPEG</t>
  </si>
  <si>
    <t>APEY</t>
  </si>
  <si>
    <t>Total</t>
  </si>
  <si>
    <t>Catégorie de membres</t>
  </si>
  <si>
    <t>Ingénieurs et géoscientifiques Nouveau-Brunswick</t>
  </si>
  <si>
    <t>Total — Ingénieurs en exercice (cat. exclusive)</t>
  </si>
  <si>
    <t>Ingénieures en exercice (cat. exclusive)</t>
  </si>
  <si>
    <t>Ingénieurs en exercice (cat. exclusive)</t>
  </si>
  <si>
    <t>Ingénieurs nouvellement titulaires formés à l’étranger</t>
  </si>
  <si>
    <t>Ingénieures nouvellement titulaires formées à l’étranger</t>
  </si>
  <si>
    <t>Total — Ingénieurs nouvellement titulaires formés à l’étranger</t>
  </si>
  <si>
    <t>Détentrices de permis temporaire</t>
  </si>
  <si>
    <t>Détenteurs de permis temporaire</t>
  </si>
  <si>
    <t>Total — Détenteurs de permis temporaire</t>
  </si>
  <si>
    <t>Détentrices de permis d’exercice</t>
  </si>
  <si>
    <t>Détenteurs de permis d’exercice</t>
  </si>
  <si>
    <t>Total — Détenteurs de permis d’exercice</t>
  </si>
  <si>
    <t>Détenteurs de permis restrictif</t>
  </si>
  <si>
    <t>Détentrices de permis restrictif</t>
  </si>
  <si>
    <t>Total — Détenteurs de permis restrictif</t>
  </si>
  <si>
    <t>Membres à cotisation réduite, ingénieurs non actifs ou retraités</t>
  </si>
  <si>
    <t>Membres à cotisation réduite, ingénieures non actives ou retraitées</t>
  </si>
  <si>
    <t>Total — Membres à cotisation réduite, ingénieurs non actifs ou retraités</t>
  </si>
  <si>
    <t>Membres à vie (hommes)</t>
  </si>
  <si>
    <t>Membres à vie (femmes)</t>
  </si>
  <si>
    <t>Total — Membres à vie</t>
  </si>
  <si>
    <t>Ingénieurs stagiaires</t>
  </si>
  <si>
    <t>Ingénieures stagiaires</t>
  </si>
  <si>
    <t>Total — Ingénieurs stagiaires</t>
  </si>
  <si>
    <t>Étudiants en génie</t>
  </si>
  <si>
    <t>Étudiantes en génie</t>
  </si>
  <si>
    <t>Total — Étudiants en génie</t>
  </si>
  <si>
    <t>Ingénieurs nouvellement titulaires</t>
  </si>
  <si>
    <t>Ingénieures nouvellement titulaires</t>
  </si>
  <si>
    <t>Total — Ingénieurs nouvellement titulaires</t>
  </si>
  <si>
    <t>Pourcentage des ingénieures nouvellement titulaires</t>
  </si>
  <si>
    <t>Nombre d’ingénieurs par millier d’habitants</t>
  </si>
  <si>
    <t>*Population en milliers d’habitants</t>
  </si>
  <si>
    <t>Ingénieurs nouvellement titulaires formés dans le cadre d’un programme agréé par le BCAPG d’Ingénieurs Canada</t>
  </si>
  <si>
    <t>Ingénieures nouvellement titulaires formées dans le cadre d’un programme agréé par le BCAPG d’Ingénieurs Canada</t>
  </si>
  <si>
    <t>Total — Ingénieurs nouvellement titulaires formés dans le cadre d’un programme agréé par le BCAPG d’Ingénieurs Canada</t>
  </si>
  <si>
    <t>Candidats en vertu de l’Accord sur le commerce intérieur</t>
  </si>
  <si>
    <t>Candidates en vertu de l’Accord sur le commerce intérieur</t>
  </si>
  <si>
    <t>Total — Candidats en vertu de l’Accord sur le commerce intérieur</t>
  </si>
  <si>
    <t>*Statistique Canada. Tableau 051-0005 —Estimations de la population, Canada, provinces et territoires, trimestriel (personnes), CANSIM (base de données) (date de consultation : 18-07-2018)</t>
  </si>
  <si>
    <t>Ingénieures résidant dans la zone de compétence</t>
  </si>
  <si>
    <t>Ingénieurs résidant dans la zone de compétence</t>
  </si>
  <si>
    <t>Total — Ingénieurs résidant dans la zone de compétence</t>
  </si>
  <si>
    <t>Ingénieurs résidant au Canada, mais non dans la zone de compétence</t>
  </si>
  <si>
    <t>Ingénieures résidant au Canada, mais non dans la zone de compétence</t>
  </si>
  <si>
    <t>Total — Ingénieurs résidant au Canada, mais non dans la zone de compétence</t>
  </si>
  <si>
    <t>Ingénieurs ne résidant ni au Canada, ni dans la zone de compétence</t>
  </si>
  <si>
    <t>Total — Ingénieurs ne  résidant ni au Canada, ni dans la zone de compétence</t>
  </si>
  <si>
    <t>Ingénieures ne résidant ni au Canada, ni dans la zone de compétence</t>
  </si>
  <si>
    <t>Les cellules ne contiennent pas toutes des données, car certains organismes de réglementation du génie n'ont pas fourni de données ventilées pour ces catégories.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</si>
</sst>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_-* #,##0.0_-;\-* #,##0.0_-;_-* &quot;-&quot;??_-;_-@_-"/>
    <numFmt numFmtId="168" formatCode="_-* #,##0.000_-;\-* #,##0.000_-;_-* &quot;-&quot;??_-;_-@_-"/>
    <numFmt numFmtId="169" formatCode="_-* #,##0.0000_-;\-* #,##0.0000_-;_-* &quot;-&quot;??_-;_-@_-"/>
    <numFmt numFmtId="170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textRotation="90" wrapText="1"/>
    </xf>
    <xf numFmtId="165" fontId="2" fillId="2" borderId="3" xfId="1" applyNumberFormat="1" applyFont="1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wrapText="1"/>
    </xf>
    <xf numFmtId="165" fontId="0" fillId="3" borderId="4" xfId="1" applyNumberFormat="1" applyFont="1" applyFill="1" applyBorder="1" applyAlignment="1">
      <alignment horizontal="right"/>
    </xf>
    <xf numFmtId="165" fontId="0" fillId="3" borderId="5" xfId="1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 wrapText="1"/>
    </xf>
    <xf numFmtId="165" fontId="3" fillId="4" borderId="4" xfId="1" applyNumberFormat="1" applyFont="1" applyFill="1" applyBorder="1" applyAlignment="1">
      <alignment horizontal="right"/>
    </xf>
    <xf numFmtId="165" fontId="3" fillId="5" borderId="5" xfId="1" applyNumberFormat="1" applyFont="1" applyFill="1" applyBorder="1" applyAlignment="1">
      <alignment horizontal="right"/>
    </xf>
    <xf numFmtId="165" fontId="4" fillId="6" borderId="6" xfId="0" applyNumberFormat="1" applyFont="1" applyFill="1" applyBorder="1" applyAlignment="1">
      <alignment horizontal="right" vertical="center"/>
    </xf>
    <xf numFmtId="165" fontId="5" fillId="7" borderId="6" xfId="0" applyNumberFormat="1" applyFont="1" applyFill="1" applyBorder="1" applyAlignment="1">
      <alignment horizontal="right" vertical="center"/>
    </xf>
    <xf numFmtId="165" fontId="0" fillId="3" borderId="4" xfId="1" applyNumberFormat="1" applyFont="1" applyFill="1" applyBorder="1" applyAlignment="1">
      <alignment horizontal="center" vertical="center"/>
    </xf>
    <xf numFmtId="165" fontId="0" fillId="3" borderId="7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0" fillId="3" borderId="7" xfId="1" applyNumberFormat="1" applyFont="1" applyFill="1" applyBorder="1" applyAlignment="1">
      <alignment horizontal="right"/>
    </xf>
    <xf numFmtId="165" fontId="3" fillId="5" borderId="7" xfId="1" applyNumberFormat="1" applyFont="1" applyFill="1" applyBorder="1" applyAlignment="1">
      <alignment horizontal="right"/>
    </xf>
    <xf numFmtId="0" fontId="0" fillId="3" borderId="7" xfId="1" applyNumberFormat="1" applyFont="1" applyFill="1" applyBorder="1" applyAlignment="1">
      <alignment horizontal="left"/>
    </xf>
    <xf numFmtId="164" fontId="0" fillId="3" borderId="7" xfId="1" applyFont="1" applyFill="1" applyBorder="1" applyAlignment="1">
      <alignment horizontal="right"/>
    </xf>
    <xf numFmtId="167" fontId="3" fillId="4" borderId="4" xfId="1" applyNumberFormat="1" applyFont="1" applyFill="1" applyBorder="1" applyAlignment="1">
      <alignment horizontal="right"/>
    </xf>
    <xf numFmtId="165" fontId="0" fillId="0" borderId="0" xfId="0" applyNumberFormat="1"/>
    <xf numFmtId="43" fontId="0" fillId="0" borderId="0" xfId="0" applyNumberFormat="1"/>
    <xf numFmtId="168" fontId="0" fillId="0" borderId="0" xfId="0" applyNumberFormat="1"/>
    <xf numFmtId="169" fontId="0" fillId="0" borderId="0" xfId="0" applyNumberFormat="1"/>
    <xf numFmtId="166" fontId="0" fillId="0" borderId="0" xfId="2" applyNumberFormat="1" applyFont="1"/>
    <xf numFmtId="165" fontId="0" fillId="0" borderId="0" xfId="1" applyNumberFormat="1" applyFont="1" applyAlignment="1">
      <alignment horizontal="right"/>
    </xf>
    <xf numFmtId="10" fontId="0" fillId="0" borderId="0" xfId="2" applyNumberFormat="1" applyFont="1"/>
    <xf numFmtId="170" fontId="0" fillId="0" borderId="0" xfId="0" applyNumberFormat="1"/>
    <xf numFmtId="0" fontId="3" fillId="8" borderId="4" xfId="0" applyFont="1" applyFill="1" applyBorder="1" applyAlignment="1">
      <alignment wrapText="1"/>
    </xf>
    <xf numFmtId="165" fontId="3" fillId="3" borderId="4" xfId="1" applyNumberFormat="1" applyFont="1" applyFill="1" applyBorder="1" applyAlignment="1">
      <alignment horizontal="right"/>
    </xf>
    <xf numFmtId="0" fontId="0" fillId="4" borderId="4" xfId="0" applyFont="1" applyFill="1" applyBorder="1" applyAlignment="1">
      <alignment wrapText="1"/>
    </xf>
    <xf numFmtId="166" fontId="1" fillId="4" borderId="4" xfId="2" applyNumberFormat="1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7" fillId="0" borderId="0" xfId="0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2"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zoomScaleNormal="100" workbookViewId="0">
      <selection activeCell="A36" sqref="A36"/>
    </sheetView>
  </sheetViews>
  <sheetFormatPr defaultColWidth="8.85546875" defaultRowHeight="15" x14ac:dyDescent="0.25"/>
  <cols>
    <col min="1" max="1" width="71.5703125" customWidth="1"/>
    <col min="15" max="15" width="9.140625" bestFit="1" customWidth="1"/>
    <col min="16" max="16" width="9.5703125" bestFit="1" customWidth="1"/>
  </cols>
  <sheetData>
    <row r="1" spans="1:16" ht="152.25" thickBot="1" x14ac:dyDescent="0.3">
      <c r="A1" s="1" t="s">
        <v>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13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3" t="s">
        <v>11</v>
      </c>
    </row>
    <row r="2" spans="1:16" ht="16.5" thickTop="1" thickBot="1" x14ac:dyDescent="0.3">
      <c r="A2" s="4" t="s">
        <v>16</v>
      </c>
      <c r="B2" s="5">
        <v>17619.25</v>
      </c>
      <c r="C2" s="5">
        <v>40601</v>
      </c>
      <c r="D2" s="5">
        <v>7185</v>
      </c>
      <c r="E2" s="5">
        <v>4927</v>
      </c>
      <c r="F2" s="5">
        <v>58759</v>
      </c>
      <c r="G2" s="5">
        <v>38412</v>
      </c>
      <c r="H2" s="5">
        <v>2789</v>
      </c>
      <c r="I2" s="5">
        <v>4017</v>
      </c>
      <c r="J2" s="5">
        <v>250</v>
      </c>
      <c r="K2" s="5">
        <v>3467</v>
      </c>
      <c r="L2" s="5">
        <v>212</v>
      </c>
      <c r="M2" s="5">
        <v>747</v>
      </c>
      <c r="N2" s="6">
        <f>SUM(B2:M2)</f>
        <v>178985.25</v>
      </c>
    </row>
    <row r="3" spans="1:16" ht="16.5" thickTop="1" thickBot="1" x14ac:dyDescent="0.3">
      <c r="A3" s="4" t="s">
        <v>15</v>
      </c>
      <c r="B3" s="5">
        <v>2360.5</v>
      </c>
      <c r="C3" s="5">
        <v>6677</v>
      </c>
      <c r="D3" s="5">
        <v>839</v>
      </c>
      <c r="E3" s="5">
        <v>564</v>
      </c>
      <c r="F3" s="5">
        <v>8269</v>
      </c>
      <c r="G3" s="5">
        <v>6665</v>
      </c>
      <c r="H3" s="5">
        <v>426</v>
      </c>
      <c r="I3" s="5">
        <v>558</v>
      </c>
      <c r="J3" s="5">
        <v>38</v>
      </c>
      <c r="K3" s="5">
        <v>406</v>
      </c>
      <c r="L3" s="5">
        <v>34</v>
      </c>
      <c r="M3" s="5">
        <v>99</v>
      </c>
      <c r="N3" s="6">
        <f t="shared" ref="N3:N34" si="0">SUM(B3:M3)</f>
        <v>26935.5</v>
      </c>
    </row>
    <row r="4" spans="1:16" ht="16.5" thickTop="1" thickBot="1" x14ac:dyDescent="0.3">
      <c r="A4" s="7" t="s">
        <v>14</v>
      </c>
      <c r="B4" s="8">
        <v>19979.75</v>
      </c>
      <c r="C4" s="8">
        <v>47278</v>
      </c>
      <c r="D4" s="8">
        <v>8024</v>
      </c>
      <c r="E4" s="8">
        <v>5491</v>
      </c>
      <c r="F4" s="8">
        <v>67028</v>
      </c>
      <c r="G4" s="8">
        <v>45077</v>
      </c>
      <c r="H4" s="8">
        <v>3215</v>
      </c>
      <c r="I4" s="8">
        <v>4575</v>
      </c>
      <c r="J4" s="8">
        <v>288</v>
      </c>
      <c r="K4" s="8">
        <v>3873</v>
      </c>
      <c r="L4" s="8">
        <v>246</v>
      </c>
      <c r="M4" s="8">
        <v>846</v>
      </c>
      <c r="N4" s="9">
        <f t="shared" si="0"/>
        <v>205920.75</v>
      </c>
    </row>
    <row r="5" spans="1:16" ht="31.5" thickTop="1" thickBot="1" x14ac:dyDescent="0.3">
      <c r="A5" s="4" t="s">
        <v>47</v>
      </c>
      <c r="B5" s="5">
        <v>346</v>
      </c>
      <c r="C5" s="5">
        <v>1359</v>
      </c>
      <c r="D5" s="5">
        <v>0</v>
      </c>
      <c r="E5" s="10">
        <v>87</v>
      </c>
      <c r="F5" s="5">
        <v>1517</v>
      </c>
      <c r="G5" s="5">
        <v>1385</v>
      </c>
      <c r="H5" s="5">
        <v>119</v>
      </c>
      <c r="I5" s="5">
        <v>116</v>
      </c>
      <c r="J5" s="5">
        <v>5</v>
      </c>
      <c r="K5" s="5">
        <v>97</v>
      </c>
      <c r="L5" s="5">
        <v>8</v>
      </c>
      <c r="M5" s="5">
        <v>8</v>
      </c>
      <c r="N5" s="6">
        <f t="shared" si="0"/>
        <v>5047</v>
      </c>
    </row>
    <row r="6" spans="1:16" ht="31.5" thickTop="1" thickBot="1" x14ac:dyDescent="0.3">
      <c r="A6" s="4" t="s">
        <v>48</v>
      </c>
      <c r="B6" s="5">
        <v>87</v>
      </c>
      <c r="C6" s="5">
        <v>364</v>
      </c>
      <c r="D6" s="5">
        <v>0</v>
      </c>
      <c r="E6" s="10">
        <v>20</v>
      </c>
      <c r="F6" s="5">
        <v>350</v>
      </c>
      <c r="G6" s="5">
        <v>256</v>
      </c>
      <c r="H6" s="5">
        <v>18</v>
      </c>
      <c r="I6" s="5">
        <v>22</v>
      </c>
      <c r="J6" s="5">
        <v>1</v>
      </c>
      <c r="K6" s="5">
        <v>26</v>
      </c>
      <c r="L6" s="5">
        <v>2</v>
      </c>
      <c r="M6" s="5">
        <v>4</v>
      </c>
      <c r="N6" s="6">
        <f t="shared" si="0"/>
        <v>1150</v>
      </c>
    </row>
    <row r="7" spans="1:16" ht="31.5" thickTop="1" thickBot="1" x14ac:dyDescent="0.3">
      <c r="A7" s="7" t="s">
        <v>49</v>
      </c>
      <c r="B7" s="8">
        <v>433</v>
      </c>
      <c r="C7" s="8">
        <v>1729</v>
      </c>
      <c r="D7" s="8">
        <v>0</v>
      </c>
      <c r="E7" s="11">
        <v>107</v>
      </c>
      <c r="F7" s="8">
        <v>1867</v>
      </c>
      <c r="G7" s="8">
        <v>1641</v>
      </c>
      <c r="H7" s="8">
        <v>137</v>
      </c>
      <c r="I7" s="8">
        <v>138</v>
      </c>
      <c r="J7" s="8">
        <v>6</v>
      </c>
      <c r="K7" s="8">
        <v>123</v>
      </c>
      <c r="L7" s="8">
        <v>10</v>
      </c>
      <c r="M7" s="8">
        <v>12</v>
      </c>
      <c r="N7" s="9">
        <f t="shared" si="0"/>
        <v>6203</v>
      </c>
    </row>
    <row r="8" spans="1:16" ht="16.5" thickTop="1" thickBot="1" x14ac:dyDescent="0.3">
      <c r="A8" s="4" t="s">
        <v>17</v>
      </c>
      <c r="B8" s="5">
        <v>250</v>
      </c>
      <c r="C8" s="5">
        <v>826</v>
      </c>
      <c r="D8" s="5">
        <v>0</v>
      </c>
      <c r="E8" s="10">
        <v>42</v>
      </c>
      <c r="F8" s="5">
        <v>884</v>
      </c>
      <c r="G8" s="5">
        <v>245</v>
      </c>
      <c r="H8" s="5">
        <v>14</v>
      </c>
      <c r="I8" s="5">
        <v>24</v>
      </c>
      <c r="J8" s="5">
        <v>0</v>
      </c>
      <c r="K8" s="5">
        <v>39</v>
      </c>
      <c r="L8" s="5">
        <v>4</v>
      </c>
      <c r="M8" s="5">
        <v>2</v>
      </c>
      <c r="N8" s="6">
        <f t="shared" si="0"/>
        <v>2330</v>
      </c>
      <c r="P8" s="25"/>
    </row>
    <row r="9" spans="1:16" ht="16.5" thickTop="1" thickBot="1" x14ac:dyDescent="0.3">
      <c r="A9" s="4" t="s">
        <v>18</v>
      </c>
      <c r="B9" s="5">
        <v>49</v>
      </c>
      <c r="C9" s="5">
        <v>155</v>
      </c>
      <c r="D9" s="5">
        <v>0</v>
      </c>
      <c r="E9" s="10">
        <v>15</v>
      </c>
      <c r="F9" s="5">
        <v>142</v>
      </c>
      <c r="G9" s="5">
        <v>82</v>
      </c>
      <c r="H9" s="5">
        <v>2</v>
      </c>
      <c r="I9" s="5">
        <v>3</v>
      </c>
      <c r="J9" s="5">
        <v>0</v>
      </c>
      <c r="K9" s="5">
        <v>7</v>
      </c>
      <c r="L9" s="5">
        <v>0</v>
      </c>
      <c r="M9" s="5">
        <v>0</v>
      </c>
      <c r="N9" s="6">
        <f t="shared" si="0"/>
        <v>455</v>
      </c>
      <c r="P9" s="20"/>
    </row>
    <row r="10" spans="1:16" ht="16.5" thickTop="1" thickBot="1" x14ac:dyDescent="0.3">
      <c r="A10" s="7" t="s">
        <v>19</v>
      </c>
      <c r="B10" s="8">
        <v>299</v>
      </c>
      <c r="C10" s="8">
        <v>981</v>
      </c>
      <c r="D10" s="8">
        <v>0</v>
      </c>
      <c r="E10" s="11">
        <v>57</v>
      </c>
      <c r="F10" s="8">
        <v>1026</v>
      </c>
      <c r="G10" s="8">
        <v>327</v>
      </c>
      <c r="H10" s="8">
        <v>16</v>
      </c>
      <c r="I10" s="8">
        <v>27</v>
      </c>
      <c r="J10" s="8">
        <v>0</v>
      </c>
      <c r="K10" s="8">
        <v>46</v>
      </c>
      <c r="L10" s="8">
        <v>4</v>
      </c>
      <c r="M10" s="8">
        <v>2</v>
      </c>
      <c r="N10" s="9">
        <f t="shared" si="0"/>
        <v>2785</v>
      </c>
      <c r="P10" s="26"/>
    </row>
    <row r="11" spans="1:16" ht="16.5" thickTop="1" thickBot="1" x14ac:dyDescent="0.3">
      <c r="A11" s="4" t="s">
        <v>50</v>
      </c>
      <c r="B11" s="5">
        <v>827</v>
      </c>
      <c r="C11" s="5">
        <v>596</v>
      </c>
      <c r="D11" s="5">
        <v>434</v>
      </c>
      <c r="E11" s="10">
        <v>298</v>
      </c>
      <c r="F11" s="5">
        <v>801</v>
      </c>
      <c r="G11" s="5">
        <v>34</v>
      </c>
      <c r="H11" s="5">
        <v>166</v>
      </c>
      <c r="I11" s="5">
        <v>185</v>
      </c>
      <c r="J11" s="5">
        <v>61</v>
      </c>
      <c r="K11" s="5">
        <v>248</v>
      </c>
      <c r="L11" s="5">
        <v>258</v>
      </c>
      <c r="M11" s="5">
        <v>152</v>
      </c>
      <c r="N11" s="6">
        <f t="shared" si="0"/>
        <v>4060</v>
      </c>
    </row>
    <row r="12" spans="1:16" ht="16.5" thickTop="1" thickBot="1" x14ac:dyDescent="0.3">
      <c r="A12" s="4" t="s">
        <v>51</v>
      </c>
      <c r="B12" s="5">
        <v>137</v>
      </c>
      <c r="C12" s="5">
        <v>63</v>
      </c>
      <c r="D12" s="5">
        <v>66</v>
      </c>
      <c r="E12" s="10">
        <v>26</v>
      </c>
      <c r="F12" s="5">
        <v>120</v>
      </c>
      <c r="G12" s="5">
        <v>10</v>
      </c>
      <c r="H12" s="5">
        <v>10</v>
      </c>
      <c r="I12" s="5">
        <v>21</v>
      </c>
      <c r="J12" s="5">
        <v>1</v>
      </c>
      <c r="K12" s="5">
        <v>17</v>
      </c>
      <c r="L12" s="5">
        <v>30</v>
      </c>
      <c r="M12" s="5">
        <v>24</v>
      </c>
      <c r="N12" s="6">
        <f t="shared" si="0"/>
        <v>525</v>
      </c>
    </row>
    <row r="13" spans="1:16" ht="16.5" thickTop="1" thickBot="1" x14ac:dyDescent="0.3">
      <c r="A13" s="7" t="s">
        <v>52</v>
      </c>
      <c r="B13" s="8">
        <v>964</v>
      </c>
      <c r="C13" s="8">
        <v>659</v>
      </c>
      <c r="D13" s="8">
        <v>500</v>
      </c>
      <c r="E13" s="11">
        <v>324</v>
      </c>
      <c r="F13" s="8">
        <v>921</v>
      </c>
      <c r="G13" s="8">
        <v>44</v>
      </c>
      <c r="H13" s="8">
        <v>176</v>
      </c>
      <c r="I13" s="8">
        <v>206</v>
      </c>
      <c r="J13" s="8">
        <v>62</v>
      </c>
      <c r="K13" s="8">
        <v>265</v>
      </c>
      <c r="L13" s="8">
        <v>288</v>
      </c>
      <c r="M13" s="8">
        <v>176</v>
      </c>
      <c r="N13" s="9">
        <f t="shared" si="0"/>
        <v>4585</v>
      </c>
    </row>
    <row r="14" spans="1:16" ht="16.5" thickTop="1" thickBot="1" x14ac:dyDescent="0.3">
      <c r="A14" s="4" t="s">
        <v>21</v>
      </c>
      <c r="B14" s="5">
        <v>534</v>
      </c>
      <c r="C14" s="5">
        <v>199</v>
      </c>
      <c r="D14" s="5">
        <v>22</v>
      </c>
      <c r="E14" s="5">
        <v>17</v>
      </c>
      <c r="F14" s="5">
        <v>79</v>
      </c>
      <c r="G14" s="5">
        <v>96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f t="shared" si="0"/>
        <v>947</v>
      </c>
    </row>
    <row r="15" spans="1:16" ht="16.5" thickTop="1" thickBot="1" x14ac:dyDescent="0.3">
      <c r="A15" s="4" t="s">
        <v>20</v>
      </c>
      <c r="B15" s="5">
        <v>34</v>
      </c>
      <c r="C15" s="5">
        <v>15</v>
      </c>
      <c r="D15" s="5">
        <v>1</v>
      </c>
      <c r="E15" s="5">
        <v>2</v>
      </c>
      <c r="F15" s="5">
        <v>6</v>
      </c>
      <c r="G15" s="5">
        <v>13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f t="shared" si="0"/>
        <v>71</v>
      </c>
    </row>
    <row r="16" spans="1:16" ht="16.5" thickTop="1" thickBot="1" x14ac:dyDescent="0.3">
      <c r="A16" s="7" t="s">
        <v>22</v>
      </c>
      <c r="B16" s="8">
        <v>568</v>
      </c>
      <c r="C16" s="8">
        <v>214</v>
      </c>
      <c r="D16" s="8">
        <v>23</v>
      </c>
      <c r="E16" s="8">
        <v>19</v>
      </c>
      <c r="F16" s="8">
        <v>85</v>
      </c>
      <c r="G16" s="8">
        <v>109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9">
        <f t="shared" si="0"/>
        <v>1018</v>
      </c>
    </row>
    <row r="17" spans="1:15" ht="16.5" thickTop="1" thickBot="1" x14ac:dyDescent="0.3">
      <c r="A17" s="4" t="s">
        <v>24</v>
      </c>
      <c r="B17" s="5">
        <v>0</v>
      </c>
      <c r="C17" s="5">
        <v>1033</v>
      </c>
      <c r="D17" s="5">
        <v>0</v>
      </c>
      <c r="E17" s="5">
        <v>0</v>
      </c>
      <c r="F17" s="5">
        <v>0</v>
      </c>
      <c r="G17" s="5">
        <v>0</v>
      </c>
      <c r="H17" s="5">
        <v>968</v>
      </c>
      <c r="I17" s="5">
        <v>0</v>
      </c>
      <c r="J17" s="5">
        <v>254</v>
      </c>
      <c r="K17" s="5">
        <v>0</v>
      </c>
      <c r="L17" s="5">
        <v>1246</v>
      </c>
      <c r="M17" s="5">
        <v>8</v>
      </c>
      <c r="N17" s="6">
        <f t="shared" si="0"/>
        <v>3509</v>
      </c>
    </row>
    <row r="18" spans="1:15" ht="16.5" thickTop="1" thickBot="1" x14ac:dyDescent="0.3">
      <c r="A18" s="4" t="s">
        <v>23</v>
      </c>
      <c r="B18" s="5">
        <v>0</v>
      </c>
      <c r="C18" s="5">
        <v>71</v>
      </c>
      <c r="D18" s="5">
        <v>0</v>
      </c>
      <c r="E18" s="5">
        <v>0</v>
      </c>
      <c r="F18" s="5">
        <v>0</v>
      </c>
      <c r="G18" s="5">
        <v>0</v>
      </c>
      <c r="H18" s="5">
        <v>49</v>
      </c>
      <c r="I18" s="5">
        <v>0</v>
      </c>
      <c r="J18" s="5">
        <v>22</v>
      </c>
      <c r="K18" s="5">
        <v>0</v>
      </c>
      <c r="L18" s="5">
        <v>98</v>
      </c>
      <c r="M18" s="5">
        <v>0</v>
      </c>
      <c r="N18" s="6">
        <f t="shared" si="0"/>
        <v>240</v>
      </c>
      <c r="O18" s="27"/>
    </row>
    <row r="19" spans="1:15" ht="16.5" thickTop="1" thickBot="1" x14ac:dyDescent="0.3">
      <c r="A19" s="7" t="s">
        <v>25</v>
      </c>
      <c r="B19" s="8">
        <v>0</v>
      </c>
      <c r="C19" s="8">
        <v>1104</v>
      </c>
      <c r="D19" s="8">
        <v>0</v>
      </c>
      <c r="E19" s="8">
        <v>0</v>
      </c>
      <c r="F19" s="8">
        <v>0</v>
      </c>
      <c r="G19" s="8">
        <v>0</v>
      </c>
      <c r="H19" s="8">
        <v>1017</v>
      </c>
      <c r="I19" s="8">
        <v>0</v>
      </c>
      <c r="J19" s="8">
        <v>276</v>
      </c>
      <c r="K19" s="8">
        <v>0</v>
      </c>
      <c r="L19" s="8">
        <v>1344</v>
      </c>
      <c r="M19" s="8">
        <v>8</v>
      </c>
      <c r="N19" s="9">
        <f t="shared" si="0"/>
        <v>3749</v>
      </c>
    </row>
    <row r="20" spans="1:15" ht="16.5" thickTop="1" thickBot="1" x14ac:dyDescent="0.3">
      <c r="A20" s="4" t="s">
        <v>26</v>
      </c>
      <c r="B20" s="5">
        <v>188</v>
      </c>
      <c r="C20" s="5">
        <v>608</v>
      </c>
      <c r="D20" s="5">
        <v>89</v>
      </c>
      <c r="E20" s="5">
        <v>0</v>
      </c>
      <c r="F20" s="5">
        <v>276</v>
      </c>
      <c r="G20" s="5">
        <v>89</v>
      </c>
      <c r="H20" s="5">
        <v>0</v>
      </c>
      <c r="I20" s="5">
        <v>0</v>
      </c>
      <c r="J20" s="5">
        <v>0</v>
      </c>
      <c r="K20" s="5">
        <v>12</v>
      </c>
      <c r="L20" s="5">
        <v>0</v>
      </c>
      <c r="M20" s="5">
        <v>0</v>
      </c>
      <c r="N20" s="6">
        <f t="shared" si="0"/>
        <v>1262</v>
      </c>
    </row>
    <row r="21" spans="1:15" ht="16.5" thickTop="1" thickBot="1" x14ac:dyDescent="0.3">
      <c r="A21" s="4" t="s">
        <v>27</v>
      </c>
      <c r="B21" s="5">
        <v>13</v>
      </c>
      <c r="C21" s="5">
        <v>36</v>
      </c>
      <c r="D21" s="5">
        <v>3</v>
      </c>
      <c r="E21" s="5">
        <v>0</v>
      </c>
      <c r="F21" s="5">
        <v>44</v>
      </c>
      <c r="G21" s="5">
        <v>6</v>
      </c>
      <c r="H21" s="5">
        <v>0</v>
      </c>
      <c r="I21" s="5">
        <v>0</v>
      </c>
      <c r="J21" s="5">
        <v>0</v>
      </c>
      <c r="K21" s="5">
        <v>1</v>
      </c>
      <c r="L21" s="5">
        <v>0</v>
      </c>
      <c r="M21" s="5">
        <v>0</v>
      </c>
      <c r="N21" s="6">
        <f t="shared" si="0"/>
        <v>103</v>
      </c>
    </row>
    <row r="22" spans="1:15" ht="16.5" thickTop="1" thickBot="1" x14ac:dyDescent="0.3">
      <c r="A22" s="7" t="s">
        <v>28</v>
      </c>
      <c r="B22" s="8">
        <v>201</v>
      </c>
      <c r="C22" s="8">
        <v>644</v>
      </c>
      <c r="D22" s="8">
        <v>92</v>
      </c>
      <c r="E22" s="8">
        <v>0</v>
      </c>
      <c r="F22" s="8">
        <v>320</v>
      </c>
      <c r="G22" s="8">
        <v>95</v>
      </c>
      <c r="H22" s="8">
        <v>0</v>
      </c>
      <c r="I22" s="8">
        <v>0</v>
      </c>
      <c r="J22" s="8">
        <v>0</v>
      </c>
      <c r="K22" s="8">
        <v>13</v>
      </c>
      <c r="L22" s="8">
        <v>0</v>
      </c>
      <c r="M22" s="8">
        <v>0</v>
      </c>
      <c r="N22" s="9">
        <f t="shared" si="0"/>
        <v>1365</v>
      </c>
    </row>
    <row r="23" spans="1:15" ht="16.5" thickTop="1" thickBot="1" x14ac:dyDescent="0.3">
      <c r="A23" s="4" t="s">
        <v>29</v>
      </c>
      <c r="B23" s="5">
        <v>1200</v>
      </c>
      <c r="C23" s="5">
        <v>4144</v>
      </c>
      <c r="D23" s="5">
        <v>1110</v>
      </c>
      <c r="E23" s="5">
        <v>427</v>
      </c>
      <c r="F23" s="5">
        <v>13908</v>
      </c>
      <c r="G23" s="5">
        <v>4920</v>
      </c>
      <c r="H23" s="5">
        <v>252</v>
      </c>
      <c r="I23" s="5">
        <v>90</v>
      </c>
      <c r="J23" s="5">
        <v>19</v>
      </c>
      <c r="K23" s="5">
        <v>45</v>
      </c>
      <c r="L23" s="5">
        <v>98</v>
      </c>
      <c r="M23" s="5">
        <v>0</v>
      </c>
      <c r="N23" s="6">
        <f t="shared" si="0"/>
        <v>26213</v>
      </c>
    </row>
    <row r="24" spans="1:15" ht="16.5" thickTop="1" thickBot="1" x14ac:dyDescent="0.3">
      <c r="A24" s="4" t="s">
        <v>30</v>
      </c>
      <c r="B24" s="5">
        <v>133</v>
      </c>
      <c r="C24" s="5">
        <v>125</v>
      </c>
      <c r="D24" s="5">
        <v>122</v>
      </c>
      <c r="E24" s="5">
        <v>29</v>
      </c>
      <c r="F24" s="5">
        <v>742</v>
      </c>
      <c r="G24" s="5">
        <v>165</v>
      </c>
      <c r="H24" s="5">
        <v>10</v>
      </c>
      <c r="I24" s="5">
        <v>12</v>
      </c>
      <c r="J24" s="5">
        <v>1</v>
      </c>
      <c r="K24" s="5">
        <v>37</v>
      </c>
      <c r="L24" s="5">
        <v>11</v>
      </c>
      <c r="M24" s="5">
        <v>0</v>
      </c>
      <c r="N24" s="6">
        <f t="shared" si="0"/>
        <v>1387</v>
      </c>
    </row>
    <row r="25" spans="1:15" ht="16.5" thickTop="1" thickBot="1" x14ac:dyDescent="0.3">
      <c r="A25" s="7" t="s">
        <v>31</v>
      </c>
      <c r="B25" s="8">
        <v>1333</v>
      </c>
      <c r="C25" s="8">
        <v>4269</v>
      </c>
      <c r="D25" s="8">
        <v>1232</v>
      </c>
      <c r="E25" s="8">
        <v>456</v>
      </c>
      <c r="F25" s="8">
        <v>14650</v>
      </c>
      <c r="G25" s="8">
        <v>5085</v>
      </c>
      <c r="H25" s="8">
        <v>262</v>
      </c>
      <c r="I25" s="8">
        <v>102</v>
      </c>
      <c r="J25" s="8">
        <v>20</v>
      </c>
      <c r="K25" s="8">
        <v>82</v>
      </c>
      <c r="L25" s="8">
        <v>109</v>
      </c>
      <c r="M25" s="8">
        <v>0</v>
      </c>
      <c r="N25" s="9">
        <f t="shared" si="0"/>
        <v>27600</v>
      </c>
    </row>
    <row r="26" spans="1:15" ht="16.5" thickTop="1" thickBot="1" x14ac:dyDescent="0.3">
      <c r="A26" s="4" t="s">
        <v>32</v>
      </c>
      <c r="B26" s="5">
        <v>2377.5</v>
      </c>
      <c r="C26" s="5">
        <v>775</v>
      </c>
      <c r="D26" s="5">
        <v>936</v>
      </c>
      <c r="E26" s="5">
        <v>399</v>
      </c>
      <c r="F26" s="5">
        <v>243</v>
      </c>
      <c r="G26" s="5">
        <v>21</v>
      </c>
      <c r="H26" s="5">
        <v>538</v>
      </c>
      <c r="I26" s="5">
        <v>1159</v>
      </c>
      <c r="J26" s="5">
        <v>21</v>
      </c>
      <c r="K26" s="5">
        <v>338</v>
      </c>
      <c r="L26" s="5">
        <v>47</v>
      </c>
      <c r="M26" s="5">
        <v>52</v>
      </c>
      <c r="N26" s="6">
        <f t="shared" si="0"/>
        <v>6906.5</v>
      </c>
    </row>
    <row r="27" spans="1:15" ht="16.5" thickTop="1" thickBot="1" x14ac:dyDescent="0.3">
      <c r="A27" s="4" t="s">
        <v>33</v>
      </c>
      <c r="B27" s="5">
        <v>60.5</v>
      </c>
      <c r="C27" s="5">
        <v>10</v>
      </c>
      <c r="D27" s="5">
        <v>3</v>
      </c>
      <c r="E27" s="5">
        <v>3</v>
      </c>
      <c r="F27" s="5">
        <v>30</v>
      </c>
      <c r="G27" s="5">
        <v>3</v>
      </c>
      <c r="H27" s="5">
        <v>8</v>
      </c>
      <c r="I27" s="5">
        <v>9</v>
      </c>
      <c r="J27" s="5">
        <v>1</v>
      </c>
      <c r="K27" s="5">
        <v>9</v>
      </c>
      <c r="L27" s="5">
        <v>1</v>
      </c>
      <c r="M27" s="5">
        <v>0</v>
      </c>
      <c r="N27" s="6">
        <f t="shared" si="0"/>
        <v>137.5</v>
      </c>
    </row>
    <row r="28" spans="1:15" ht="16.5" thickTop="1" thickBot="1" x14ac:dyDescent="0.3">
      <c r="A28" s="7" t="s">
        <v>34</v>
      </c>
      <c r="B28" s="8">
        <v>2438</v>
      </c>
      <c r="C28" s="8">
        <v>785</v>
      </c>
      <c r="D28" s="8">
        <v>939</v>
      </c>
      <c r="E28" s="8">
        <v>402</v>
      </c>
      <c r="F28" s="8">
        <v>273</v>
      </c>
      <c r="G28" s="8">
        <v>24</v>
      </c>
      <c r="H28" s="8">
        <v>546</v>
      </c>
      <c r="I28" s="8">
        <v>1168</v>
      </c>
      <c r="J28" s="8">
        <v>22</v>
      </c>
      <c r="K28" s="8">
        <v>347</v>
      </c>
      <c r="L28" s="8">
        <v>48</v>
      </c>
      <c r="M28" s="8">
        <v>52</v>
      </c>
      <c r="N28" s="9">
        <f t="shared" si="0"/>
        <v>7044</v>
      </c>
    </row>
    <row r="29" spans="1:15" ht="16.5" thickTop="1" thickBot="1" x14ac:dyDescent="0.3">
      <c r="A29" s="4" t="s">
        <v>35</v>
      </c>
      <c r="B29" s="5">
        <v>4407</v>
      </c>
      <c r="C29" s="5">
        <v>8205</v>
      </c>
      <c r="D29" s="5">
        <v>1562</v>
      </c>
      <c r="E29" s="5">
        <v>1277</v>
      </c>
      <c r="F29" s="5">
        <v>10966</v>
      </c>
      <c r="G29" s="5">
        <v>11150</v>
      </c>
      <c r="H29" s="5">
        <v>432</v>
      </c>
      <c r="I29" s="5">
        <v>629</v>
      </c>
      <c r="J29" s="5">
        <v>108</v>
      </c>
      <c r="K29" s="5">
        <v>401</v>
      </c>
      <c r="L29" s="5">
        <v>42</v>
      </c>
      <c r="M29" s="5">
        <v>32</v>
      </c>
      <c r="N29" s="6">
        <f t="shared" si="0"/>
        <v>39211</v>
      </c>
    </row>
    <row r="30" spans="1:15" ht="16.5" thickTop="1" thickBot="1" x14ac:dyDescent="0.3">
      <c r="A30" s="4" t="s">
        <v>36</v>
      </c>
      <c r="B30" s="5">
        <v>1037</v>
      </c>
      <c r="C30" s="5">
        <v>2498</v>
      </c>
      <c r="D30" s="5">
        <v>348</v>
      </c>
      <c r="E30" s="5">
        <v>271</v>
      </c>
      <c r="F30" s="5">
        <v>2934</v>
      </c>
      <c r="G30" s="5">
        <v>2482</v>
      </c>
      <c r="H30" s="5">
        <v>106</v>
      </c>
      <c r="I30" s="5">
        <v>170</v>
      </c>
      <c r="J30" s="5">
        <v>16</v>
      </c>
      <c r="K30" s="5">
        <v>128</v>
      </c>
      <c r="L30" s="5">
        <v>15</v>
      </c>
      <c r="M30" s="5">
        <v>13</v>
      </c>
      <c r="N30" s="6">
        <f t="shared" si="0"/>
        <v>10018</v>
      </c>
    </row>
    <row r="31" spans="1:15" ht="16.5" thickTop="1" thickBot="1" x14ac:dyDescent="0.3">
      <c r="A31" s="7" t="s">
        <v>37</v>
      </c>
      <c r="B31" s="8">
        <v>5444</v>
      </c>
      <c r="C31" s="8">
        <v>10703</v>
      </c>
      <c r="D31" s="8">
        <v>1910</v>
      </c>
      <c r="E31" s="8">
        <v>1548</v>
      </c>
      <c r="F31" s="8">
        <v>13900</v>
      </c>
      <c r="G31" s="8">
        <v>13632</v>
      </c>
      <c r="H31" s="8">
        <v>538</v>
      </c>
      <c r="I31" s="8">
        <v>799</v>
      </c>
      <c r="J31" s="8">
        <v>124</v>
      </c>
      <c r="K31" s="8">
        <v>529</v>
      </c>
      <c r="L31" s="8">
        <v>57</v>
      </c>
      <c r="M31" s="8">
        <v>45</v>
      </c>
      <c r="N31" s="9">
        <f t="shared" si="0"/>
        <v>49229</v>
      </c>
    </row>
    <row r="32" spans="1:15" ht="16.5" thickTop="1" thickBot="1" x14ac:dyDescent="0.3">
      <c r="A32" s="4" t="s">
        <v>38</v>
      </c>
      <c r="B32" s="12">
        <v>1339</v>
      </c>
      <c r="C32" s="5">
        <v>3286</v>
      </c>
      <c r="D32" s="5">
        <v>0</v>
      </c>
      <c r="E32" s="5">
        <v>561</v>
      </c>
      <c r="F32" s="5">
        <v>6160</v>
      </c>
      <c r="G32" s="5">
        <v>0</v>
      </c>
      <c r="H32" s="5">
        <v>0</v>
      </c>
      <c r="I32" s="5">
        <v>475</v>
      </c>
      <c r="J32" s="5">
        <v>245</v>
      </c>
      <c r="K32" s="5">
        <v>0</v>
      </c>
      <c r="L32" s="5">
        <v>0</v>
      </c>
      <c r="M32" s="5">
        <v>0</v>
      </c>
      <c r="N32" s="6">
        <f t="shared" si="0"/>
        <v>12066</v>
      </c>
    </row>
    <row r="33" spans="1:17" ht="16.5" thickTop="1" thickBot="1" x14ac:dyDescent="0.3">
      <c r="A33" s="4" t="s">
        <v>39</v>
      </c>
      <c r="B33" s="13">
        <v>92</v>
      </c>
      <c r="C33" s="5">
        <v>1041</v>
      </c>
      <c r="D33" s="5">
        <v>0</v>
      </c>
      <c r="E33" s="5">
        <v>174</v>
      </c>
      <c r="F33" s="5">
        <v>1803</v>
      </c>
      <c r="G33" s="5">
        <v>0</v>
      </c>
      <c r="H33" s="5">
        <v>0</v>
      </c>
      <c r="I33" s="5">
        <v>128</v>
      </c>
      <c r="J33" s="5">
        <v>33</v>
      </c>
      <c r="K33" s="5">
        <v>0</v>
      </c>
      <c r="L33" s="5">
        <v>0</v>
      </c>
      <c r="M33" s="5">
        <v>0</v>
      </c>
      <c r="N33" s="6">
        <f t="shared" si="0"/>
        <v>3271</v>
      </c>
    </row>
    <row r="34" spans="1:17" ht="16.5" thickTop="1" thickBot="1" x14ac:dyDescent="0.3">
      <c r="A34" s="7" t="s">
        <v>40</v>
      </c>
      <c r="B34" s="8">
        <v>1431</v>
      </c>
      <c r="C34" s="8">
        <v>4327</v>
      </c>
      <c r="D34" s="8">
        <v>0</v>
      </c>
      <c r="E34" s="8">
        <v>735</v>
      </c>
      <c r="F34" s="8">
        <v>7963</v>
      </c>
      <c r="G34" s="8">
        <v>0</v>
      </c>
      <c r="H34" s="8">
        <v>0</v>
      </c>
      <c r="I34" s="8">
        <v>603</v>
      </c>
      <c r="J34" s="8">
        <v>278</v>
      </c>
      <c r="K34" s="8">
        <v>0</v>
      </c>
      <c r="L34" s="8">
        <v>0</v>
      </c>
      <c r="M34" s="8">
        <v>0</v>
      </c>
      <c r="N34" s="9">
        <f t="shared" si="0"/>
        <v>15337</v>
      </c>
    </row>
    <row r="35" spans="1:17" ht="15.75" thickTop="1" x14ac:dyDescent="0.25">
      <c r="A35" s="33" t="s">
        <v>63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P35" s="22"/>
    </row>
    <row r="36" spans="1:17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P36" s="22"/>
    </row>
    <row r="37" spans="1:17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P37" s="22"/>
      <c r="Q37" s="23"/>
    </row>
    <row r="41" spans="1:17" x14ac:dyDescent="0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7" x14ac:dyDescent="0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7" x14ac:dyDescent="0.2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</sheetData>
  <conditionalFormatting sqref="B4:M4 B7 B10:M10 B13:M13 B16:M16 B19:M19 B22:M22 B25:M25 B28:M28 B31:M31 B34:M34 D7:M7">
    <cfRule type="expression" dxfId="1" priority="1">
      <formula>INDIRECT(ADDRESS(ROW()-1,COLUMN()))+INDIRECT(ADDRESS(ROW()-2,COLUMN()))&lt;&gt;INDIRECT(ADDRESS(ROW(),COLUMN()))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"/>
  <sheetViews>
    <sheetView zoomScale="130" zoomScaleNormal="130" workbookViewId="0"/>
  </sheetViews>
  <sheetFormatPr defaultColWidth="8.85546875" defaultRowHeight="15" x14ac:dyDescent="0.25"/>
  <cols>
    <col min="1" max="1" width="56.28515625" customWidth="1"/>
    <col min="14" max="14" width="9.42578125" bestFit="1" customWidth="1"/>
  </cols>
  <sheetData>
    <row r="1" spans="1:14" ht="152.25" thickBot="1" x14ac:dyDescent="0.3">
      <c r="A1" s="14" t="s">
        <v>16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13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3" t="s">
        <v>11</v>
      </c>
    </row>
    <row r="2" spans="1:14" ht="16.5" thickTop="1" thickBot="1" x14ac:dyDescent="0.3">
      <c r="A2" s="4" t="s">
        <v>55</v>
      </c>
      <c r="B2" s="5">
        <v>12319.25</v>
      </c>
      <c r="C2" s="5">
        <v>32821</v>
      </c>
      <c r="D2" s="5">
        <v>3378</v>
      </c>
      <c r="E2" s="5">
        <v>2919</v>
      </c>
      <c r="F2" s="5">
        <v>49768</v>
      </c>
      <c r="G2" s="5">
        <v>36834</v>
      </c>
      <c r="H2" s="5">
        <v>2443</v>
      </c>
      <c r="I2" s="5">
        <v>2654</v>
      </c>
      <c r="J2" s="5">
        <v>249</v>
      </c>
      <c r="K2" s="5">
        <v>1892</v>
      </c>
      <c r="L2" s="5">
        <v>151</v>
      </c>
      <c r="M2" s="5">
        <v>124</v>
      </c>
      <c r="N2" s="5">
        <f>SUM(B2:M2)</f>
        <v>145552.25</v>
      </c>
    </row>
    <row r="3" spans="1:14" ht="16.5" thickTop="1" thickBot="1" x14ac:dyDescent="0.3">
      <c r="A3" s="4" t="s">
        <v>54</v>
      </c>
      <c r="B3" s="15">
        <v>1904</v>
      </c>
      <c r="C3" s="15">
        <v>5872</v>
      </c>
      <c r="D3" s="15">
        <v>551</v>
      </c>
      <c r="E3" s="15">
        <v>426</v>
      </c>
      <c r="F3" s="15">
        <v>7366</v>
      </c>
      <c r="G3" s="15">
        <v>6378</v>
      </c>
      <c r="H3" s="15">
        <v>369</v>
      </c>
      <c r="I3" s="15">
        <v>440</v>
      </c>
      <c r="J3" s="15">
        <v>38</v>
      </c>
      <c r="K3" s="15">
        <v>316</v>
      </c>
      <c r="L3" s="15">
        <v>23</v>
      </c>
      <c r="M3" s="15">
        <v>26</v>
      </c>
      <c r="N3" s="15">
        <f>SUM(B3:M3)</f>
        <v>23709</v>
      </c>
    </row>
    <row r="4" spans="1:14" ht="16.5" thickTop="1" thickBot="1" x14ac:dyDescent="0.3">
      <c r="A4" s="7" t="s">
        <v>56</v>
      </c>
      <c r="B4" s="8">
        <v>14223.25</v>
      </c>
      <c r="C4" s="8">
        <v>38693</v>
      </c>
      <c r="D4" s="8">
        <v>3929</v>
      </c>
      <c r="E4" s="8">
        <v>3345</v>
      </c>
      <c r="F4" s="8">
        <v>57134</v>
      </c>
      <c r="G4" s="8">
        <v>43212</v>
      </c>
      <c r="H4" s="8">
        <v>2812</v>
      </c>
      <c r="I4" s="8">
        <v>3094</v>
      </c>
      <c r="J4" s="8">
        <v>287</v>
      </c>
      <c r="K4" s="8">
        <v>2208</v>
      </c>
      <c r="L4" s="8">
        <v>174</v>
      </c>
      <c r="M4" s="8">
        <v>150</v>
      </c>
      <c r="N4" s="16">
        <f t="shared" ref="N4:N10" si="0">SUM(B4:M4)</f>
        <v>169261.25</v>
      </c>
    </row>
    <row r="5" spans="1:14" ht="31.5" thickTop="1" thickBot="1" x14ac:dyDescent="0.3">
      <c r="A5" s="4" t="s">
        <v>57</v>
      </c>
      <c r="B5" s="5">
        <v>4009</v>
      </c>
      <c r="C5" s="5">
        <v>5908</v>
      </c>
      <c r="D5" s="5">
        <v>3430</v>
      </c>
      <c r="E5" s="5">
        <v>1746</v>
      </c>
      <c r="F5" s="5">
        <v>5908</v>
      </c>
      <c r="G5" s="5">
        <v>1034</v>
      </c>
      <c r="H5" s="5">
        <v>285</v>
      </c>
      <c r="I5" s="5">
        <v>1126</v>
      </c>
      <c r="J5" s="5">
        <v>1</v>
      </c>
      <c r="K5" s="5">
        <v>1370</v>
      </c>
      <c r="L5" s="5">
        <v>58</v>
      </c>
      <c r="M5" s="5">
        <v>574</v>
      </c>
      <c r="N5" s="15">
        <f t="shared" si="0"/>
        <v>25449</v>
      </c>
    </row>
    <row r="6" spans="1:14" ht="31.5" thickTop="1" thickBot="1" x14ac:dyDescent="0.3">
      <c r="A6" s="4" t="s">
        <v>58</v>
      </c>
      <c r="B6" s="5">
        <v>369</v>
      </c>
      <c r="C6" s="5">
        <v>598</v>
      </c>
      <c r="D6" s="5">
        <v>255</v>
      </c>
      <c r="E6" s="5">
        <v>123</v>
      </c>
      <c r="F6" s="5">
        <v>582</v>
      </c>
      <c r="G6" s="5">
        <v>203</v>
      </c>
      <c r="H6" s="5">
        <v>47</v>
      </c>
      <c r="I6" s="5">
        <v>100</v>
      </c>
      <c r="J6" s="5">
        <v>0</v>
      </c>
      <c r="K6" s="5">
        <v>75</v>
      </c>
      <c r="L6" s="5">
        <v>11</v>
      </c>
      <c r="M6" s="5">
        <v>71</v>
      </c>
      <c r="N6" s="15">
        <f t="shared" si="0"/>
        <v>2434</v>
      </c>
    </row>
    <row r="7" spans="1:14" ht="31.5" thickTop="1" thickBot="1" x14ac:dyDescent="0.3">
      <c r="A7" s="7" t="s">
        <v>59</v>
      </c>
      <c r="B7" s="8">
        <v>4378</v>
      </c>
      <c r="C7" s="8">
        <v>6506</v>
      </c>
      <c r="D7" s="8">
        <v>3685</v>
      </c>
      <c r="E7" s="8">
        <v>1869</v>
      </c>
      <c r="F7" s="8">
        <v>6490</v>
      </c>
      <c r="G7" s="8">
        <v>1237</v>
      </c>
      <c r="H7" s="8">
        <v>332</v>
      </c>
      <c r="I7" s="8">
        <v>1226</v>
      </c>
      <c r="J7" s="8">
        <v>1</v>
      </c>
      <c r="K7" s="8">
        <v>1445</v>
      </c>
      <c r="L7" s="8">
        <v>69</v>
      </c>
      <c r="M7" s="8">
        <v>645</v>
      </c>
      <c r="N7" s="16">
        <f t="shared" si="0"/>
        <v>27883</v>
      </c>
    </row>
    <row r="8" spans="1:14" ht="16.5" thickTop="1" thickBot="1" x14ac:dyDescent="0.3">
      <c r="A8" s="32" t="s">
        <v>60</v>
      </c>
      <c r="B8" s="5">
        <v>1291</v>
      </c>
      <c r="C8" s="5">
        <v>1872</v>
      </c>
      <c r="D8" s="5">
        <v>377</v>
      </c>
      <c r="E8" s="5">
        <v>262</v>
      </c>
      <c r="F8" s="5">
        <v>3083</v>
      </c>
      <c r="G8" s="5">
        <v>544</v>
      </c>
      <c r="H8" s="5">
        <v>61</v>
      </c>
      <c r="I8" s="5">
        <v>237</v>
      </c>
      <c r="J8" s="5">
        <v>0</v>
      </c>
      <c r="K8" s="5">
        <v>205</v>
      </c>
      <c r="L8" s="5">
        <v>3</v>
      </c>
      <c r="M8" s="5">
        <v>49</v>
      </c>
      <c r="N8" s="15">
        <f t="shared" si="0"/>
        <v>7984</v>
      </c>
    </row>
    <row r="9" spans="1:14" ht="27.75" thickTop="1" thickBot="1" x14ac:dyDescent="0.3">
      <c r="A9" s="32" t="s">
        <v>62</v>
      </c>
      <c r="B9" s="5">
        <v>87.5</v>
      </c>
      <c r="C9" s="5">
        <v>207</v>
      </c>
      <c r="D9" s="5">
        <v>33</v>
      </c>
      <c r="E9" s="5">
        <v>15</v>
      </c>
      <c r="F9" s="5">
        <v>321</v>
      </c>
      <c r="G9" s="5">
        <v>84</v>
      </c>
      <c r="H9" s="5">
        <v>10</v>
      </c>
      <c r="I9" s="5">
        <v>18</v>
      </c>
      <c r="J9" s="5">
        <v>0</v>
      </c>
      <c r="K9" s="5">
        <v>15</v>
      </c>
      <c r="L9" s="5">
        <v>0</v>
      </c>
      <c r="M9" s="5">
        <v>2</v>
      </c>
      <c r="N9" s="15">
        <f t="shared" si="0"/>
        <v>792.5</v>
      </c>
    </row>
    <row r="10" spans="1:14" ht="31.5" thickTop="1" thickBot="1" x14ac:dyDescent="0.3">
      <c r="A10" s="7" t="s">
        <v>61</v>
      </c>
      <c r="B10" s="8">
        <v>1378.5</v>
      </c>
      <c r="C10" s="8">
        <v>2079</v>
      </c>
      <c r="D10" s="8">
        <v>410</v>
      </c>
      <c r="E10" s="8">
        <v>277</v>
      </c>
      <c r="F10" s="8">
        <v>3404</v>
      </c>
      <c r="G10" s="8">
        <v>628</v>
      </c>
      <c r="H10" s="8">
        <v>71</v>
      </c>
      <c r="I10" s="8">
        <v>255</v>
      </c>
      <c r="J10" s="8">
        <v>0</v>
      </c>
      <c r="K10" s="8">
        <v>220</v>
      </c>
      <c r="L10" s="8">
        <v>3</v>
      </c>
      <c r="M10" s="8">
        <v>51</v>
      </c>
      <c r="N10" s="16">
        <f t="shared" si="0"/>
        <v>8776.5</v>
      </c>
    </row>
    <row r="11" spans="1:14" ht="15.75" thickTop="1" x14ac:dyDescent="0.25"/>
  </sheetData>
  <conditionalFormatting sqref="B4:M4 B7:M7 B10:M10">
    <cfRule type="expression" dxfId="0" priority="1">
      <formula>INDIRECT(ADDRESS(ROW()-1,COLUMN()))+INDIRECT(ADDRESS(ROW()-2,COLUMN()))&lt;&gt;INDIRECT(ADDRESS(ROW(),COLUMN()))</formula>
    </cfRule>
  </conditionalFormatting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"/>
  <sheetViews>
    <sheetView workbookViewId="0">
      <selection activeCell="C8" sqref="C8"/>
    </sheetView>
  </sheetViews>
  <sheetFormatPr defaultColWidth="11.42578125" defaultRowHeight="15" x14ac:dyDescent="0.25"/>
  <cols>
    <col min="1" max="1" width="44.28515625" customWidth="1"/>
    <col min="2" max="14" width="8.7109375" customWidth="1"/>
  </cols>
  <sheetData>
    <row r="1" spans="1:14" ht="152.25" thickBot="1" x14ac:dyDescent="0.3">
      <c r="A1" s="14" t="s">
        <v>16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13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3" t="s">
        <v>11</v>
      </c>
    </row>
    <row r="2" spans="1:14" ht="16.5" thickTop="1" thickBot="1" x14ac:dyDescent="0.3">
      <c r="A2" s="4" t="s">
        <v>41</v>
      </c>
      <c r="B2" s="5">
        <v>1663</v>
      </c>
      <c r="C2" s="5">
        <v>2185</v>
      </c>
      <c r="D2" s="5">
        <v>255</v>
      </c>
      <c r="E2" s="5">
        <v>129</v>
      </c>
      <c r="F2" s="5">
        <v>1798</v>
      </c>
      <c r="G2" s="5">
        <v>1623</v>
      </c>
      <c r="H2" s="5">
        <v>133</v>
      </c>
      <c r="I2" s="5">
        <v>140</v>
      </c>
      <c r="J2" s="5">
        <v>5</v>
      </c>
      <c r="K2" s="5">
        <v>136</v>
      </c>
      <c r="L2" s="5">
        <v>12</v>
      </c>
      <c r="M2" s="5">
        <v>10</v>
      </c>
      <c r="N2" s="5">
        <f>SUM(B2:M2)</f>
        <v>8089</v>
      </c>
    </row>
    <row r="3" spans="1:14" ht="16.5" thickTop="1" thickBot="1" x14ac:dyDescent="0.3">
      <c r="A3" s="4" t="s">
        <v>42</v>
      </c>
      <c r="B3" s="5">
        <v>297</v>
      </c>
      <c r="C3" s="5">
        <v>519</v>
      </c>
      <c r="D3" s="5">
        <v>68</v>
      </c>
      <c r="E3" s="5">
        <v>35</v>
      </c>
      <c r="F3" s="5">
        <v>422</v>
      </c>
      <c r="G3" s="5">
        <v>347</v>
      </c>
      <c r="H3" s="5">
        <v>20</v>
      </c>
      <c r="I3" s="5">
        <v>25</v>
      </c>
      <c r="J3" s="5">
        <v>1</v>
      </c>
      <c r="K3" s="5">
        <v>33</v>
      </c>
      <c r="L3" s="5">
        <v>2</v>
      </c>
      <c r="M3" s="5">
        <v>4</v>
      </c>
      <c r="N3" s="5">
        <f>SUM(B3:M3)</f>
        <v>1773</v>
      </c>
    </row>
    <row r="4" spans="1:14" ht="16.5" thickTop="1" thickBot="1" x14ac:dyDescent="0.3">
      <c r="A4" s="28" t="s">
        <v>43</v>
      </c>
      <c r="B4" s="29">
        <v>1960</v>
      </c>
      <c r="C4" s="29">
        <v>2710</v>
      </c>
      <c r="D4" s="29">
        <v>323</v>
      </c>
      <c r="E4" s="29">
        <v>164</v>
      </c>
      <c r="F4" s="29">
        <v>2220</v>
      </c>
      <c r="G4" s="29">
        <f>SUM(G2:G3)</f>
        <v>1970</v>
      </c>
      <c r="H4" s="29">
        <v>153</v>
      </c>
      <c r="I4" s="29">
        <v>165</v>
      </c>
      <c r="J4" s="29">
        <v>6</v>
      </c>
      <c r="K4" s="29">
        <v>169</v>
      </c>
      <c r="L4" s="29">
        <v>14</v>
      </c>
      <c r="M4" s="29">
        <v>14</v>
      </c>
      <c r="N4" s="29">
        <f>SUM(B4:M4)</f>
        <v>9868</v>
      </c>
    </row>
    <row r="5" spans="1:14" ht="31.5" thickTop="1" thickBot="1" x14ac:dyDescent="0.3">
      <c r="A5" s="30" t="s">
        <v>44</v>
      </c>
      <c r="B5" s="31">
        <f>IF(B4&lt;&gt;0,B3/B4,"")</f>
        <v>0.15153061224489797</v>
      </c>
      <c r="C5" s="31">
        <f t="shared" ref="C5:N5" si="0">IF(C4&lt;&gt;0,C3/C4,"")</f>
        <v>0.19151291512915128</v>
      </c>
      <c r="D5" s="31">
        <f t="shared" si="0"/>
        <v>0.21052631578947367</v>
      </c>
      <c r="E5" s="31">
        <f t="shared" si="0"/>
        <v>0.21341463414634146</v>
      </c>
      <c r="F5" s="31">
        <f t="shared" si="0"/>
        <v>0.19009009009009009</v>
      </c>
      <c r="G5" s="31">
        <f t="shared" si="0"/>
        <v>0.17614213197969544</v>
      </c>
      <c r="H5" s="31">
        <f t="shared" si="0"/>
        <v>0.13071895424836602</v>
      </c>
      <c r="I5" s="31">
        <f t="shared" si="0"/>
        <v>0.15151515151515152</v>
      </c>
      <c r="J5" s="31">
        <f t="shared" si="0"/>
        <v>0.16666666666666666</v>
      </c>
      <c r="K5" s="31">
        <f t="shared" si="0"/>
        <v>0.19526627218934911</v>
      </c>
      <c r="L5" s="31">
        <f t="shared" si="0"/>
        <v>0.14285714285714285</v>
      </c>
      <c r="M5" s="31">
        <f t="shared" si="0"/>
        <v>0.2857142857142857</v>
      </c>
      <c r="N5" s="31">
        <f t="shared" si="0"/>
        <v>0.17967166599108228</v>
      </c>
    </row>
    <row r="6" spans="1:14" ht="15.75" thickTop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"/>
  <sheetViews>
    <sheetView workbookViewId="0"/>
  </sheetViews>
  <sheetFormatPr defaultColWidth="8.85546875" defaultRowHeight="15" x14ac:dyDescent="0.25"/>
  <cols>
    <col min="1" max="1" width="53.42578125" customWidth="1"/>
    <col min="2" max="14" width="10.42578125" customWidth="1"/>
  </cols>
  <sheetData>
    <row r="1" spans="1:14" ht="100.5" thickBot="1" x14ac:dyDescent="0.3">
      <c r="A1" s="14" t="s">
        <v>16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13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3" t="s">
        <v>11</v>
      </c>
    </row>
    <row r="2" spans="1:14" ht="16.5" thickTop="1" thickBot="1" x14ac:dyDescent="0.3">
      <c r="A2" s="4" t="s">
        <v>55</v>
      </c>
      <c r="B2" s="5">
        <v>12319.25</v>
      </c>
      <c r="C2" s="5">
        <v>32821</v>
      </c>
      <c r="D2" s="5">
        <v>3378</v>
      </c>
      <c r="E2" s="5">
        <v>2919</v>
      </c>
      <c r="F2" s="5">
        <v>49768</v>
      </c>
      <c r="G2" s="5">
        <v>36834</v>
      </c>
      <c r="H2" s="5">
        <v>2443</v>
      </c>
      <c r="I2" s="5">
        <v>2654</v>
      </c>
      <c r="J2" s="5">
        <v>249</v>
      </c>
      <c r="K2" s="5">
        <v>1892</v>
      </c>
      <c r="L2" s="5">
        <v>151</v>
      </c>
      <c r="M2" s="5">
        <v>124</v>
      </c>
      <c r="N2" s="5">
        <f>SUM(B2:M2)</f>
        <v>145552.25</v>
      </c>
    </row>
    <row r="3" spans="1:14" ht="16.5" thickTop="1" thickBot="1" x14ac:dyDescent="0.3">
      <c r="A3" s="4" t="s">
        <v>54</v>
      </c>
      <c r="B3" s="15">
        <v>1904</v>
      </c>
      <c r="C3" s="15">
        <v>5872</v>
      </c>
      <c r="D3" s="15">
        <v>551</v>
      </c>
      <c r="E3" s="15">
        <v>426</v>
      </c>
      <c r="F3" s="15">
        <v>7366</v>
      </c>
      <c r="G3" s="15">
        <v>6378</v>
      </c>
      <c r="H3" s="15">
        <v>369</v>
      </c>
      <c r="I3" s="15">
        <v>440</v>
      </c>
      <c r="J3" s="15">
        <v>38</v>
      </c>
      <c r="K3" s="15">
        <v>316</v>
      </c>
      <c r="L3" s="15">
        <v>23</v>
      </c>
      <c r="M3" s="15">
        <v>26</v>
      </c>
      <c r="N3" s="15">
        <f>SUM(B3:M3)</f>
        <v>23709</v>
      </c>
    </row>
    <row r="4" spans="1:14" ht="16.5" thickTop="1" thickBot="1" x14ac:dyDescent="0.3">
      <c r="A4" s="7" t="s">
        <v>56</v>
      </c>
      <c r="B4" s="8">
        <v>14223.25</v>
      </c>
      <c r="C4" s="8">
        <v>38693</v>
      </c>
      <c r="D4" s="8">
        <v>3929</v>
      </c>
      <c r="E4" s="8">
        <v>3345</v>
      </c>
      <c r="F4" s="8">
        <v>57134</v>
      </c>
      <c r="G4" s="8">
        <v>43212</v>
      </c>
      <c r="H4" s="8">
        <v>2812</v>
      </c>
      <c r="I4" s="8">
        <v>3094</v>
      </c>
      <c r="J4" s="8">
        <v>287</v>
      </c>
      <c r="K4" s="8">
        <v>2208</v>
      </c>
      <c r="L4" s="8">
        <v>174</v>
      </c>
      <c r="M4" s="8">
        <v>150</v>
      </c>
      <c r="N4" s="8">
        <f>SUM(B4:M4)</f>
        <v>169261.25</v>
      </c>
    </row>
    <row r="5" spans="1:14" ht="16.5" thickTop="1" thickBot="1" x14ac:dyDescent="0.3">
      <c r="A5" s="17" t="s">
        <v>46</v>
      </c>
      <c r="B5" s="18">
        <v>4849.442</v>
      </c>
      <c r="C5" s="18">
        <v>4318.7719999999999</v>
      </c>
      <c r="D5" s="18">
        <v>1169.752</v>
      </c>
      <c r="E5" s="18">
        <v>1346.9929999999999</v>
      </c>
      <c r="F5" s="18">
        <v>14318.75</v>
      </c>
      <c r="G5" s="18">
        <v>8439.9249999999993</v>
      </c>
      <c r="H5" s="18">
        <v>760.74400000000003</v>
      </c>
      <c r="I5" s="18">
        <v>957.47</v>
      </c>
      <c r="J5" s="18">
        <v>152.768</v>
      </c>
      <c r="K5" s="18">
        <v>527.61300000000006</v>
      </c>
      <c r="L5" s="18">
        <v>82.8</v>
      </c>
      <c r="M5" s="18">
        <v>38.825000000000003</v>
      </c>
      <c r="N5" s="18">
        <f>SUM(B5:M5)</f>
        <v>36963.853999999999</v>
      </c>
    </row>
    <row r="6" spans="1:14" ht="16.5" thickTop="1" thickBot="1" x14ac:dyDescent="0.3">
      <c r="A6" s="7" t="s">
        <v>45</v>
      </c>
      <c r="B6" s="19">
        <f>B4/B5</f>
        <v>2.9329663082886648</v>
      </c>
      <c r="C6" s="19">
        <f t="shared" ref="C6:N6" si="0">C4/C5</f>
        <v>8.9592597154932001</v>
      </c>
      <c r="D6" s="19">
        <f t="shared" si="0"/>
        <v>3.3588316155903133</v>
      </c>
      <c r="E6" s="19">
        <f t="shared" si="0"/>
        <v>2.4833091189041072</v>
      </c>
      <c r="F6" s="19">
        <f t="shared" si="0"/>
        <v>3.9901527717154082</v>
      </c>
      <c r="G6" s="19">
        <f t="shared" si="0"/>
        <v>5.1199507104624749</v>
      </c>
      <c r="H6" s="19">
        <f t="shared" si="0"/>
        <v>3.6963814371194514</v>
      </c>
      <c r="I6" s="19">
        <f t="shared" si="0"/>
        <v>3.2314328386267976</v>
      </c>
      <c r="J6" s="19">
        <f t="shared" si="0"/>
        <v>1.8786656891495601</v>
      </c>
      <c r="K6" s="19">
        <f t="shared" si="0"/>
        <v>4.1848855126769049</v>
      </c>
      <c r="L6" s="19">
        <f t="shared" si="0"/>
        <v>2.1014492753623188</v>
      </c>
      <c r="M6" s="19">
        <f>M4/M5</f>
        <v>3.86349001931745</v>
      </c>
      <c r="N6" s="19">
        <f t="shared" si="0"/>
        <v>4.5791017895482433</v>
      </c>
    </row>
    <row r="7" spans="1:14" ht="15.75" thickTop="1" x14ac:dyDescent="0.25">
      <c r="A7" t="s">
        <v>53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Membership (T1)</vt:lpstr>
      <vt:lpstr>P. Eng Residence (T2)</vt:lpstr>
      <vt:lpstr>30 by 30 (T3)</vt:lpstr>
      <vt:lpstr>Engineers per 1,000 (T4)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Membership Export</dc:title>
  <dc:creator>Vinicius Rossi</dc:creator>
  <cp:lastModifiedBy>Cassandra Polyzou</cp:lastModifiedBy>
  <cp:revision/>
  <dcterms:created xsi:type="dcterms:W3CDTF">2018-07-18T13:55:12Z</dcterms:created>
  <dcterms:modified xsi:type="dcterms:W3CDTF">2019-09-19T19:31:46Z</dcterms:modified>
</cp:coreProperties>
</file>